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3750" windowWidth="20505" windowHeight="3780" activeTab="1"/>
  </bookViews>
  <sheets>
    <sheet name="Rs. Crore" sheetId="1" r:id="rId1"/>
    <sheet name="US$ Million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78" i="2" l="1"/>
  <c r="C78" i="1"/>
  <c r="D78" i="1"/>
  <c r="E78" i="1"/>
  <c r="F78" i="1"/>
  <c r="B78" i="1"/>
  <c r="E78" i="2"/>
  <c r="C78" i="2"/>
  <c r="B78" i="2"/>
  <c r="F78" i="2"/>
  <c r="C77" i="2" l="1"/>
  <c r="D77" i="2"/>
  <c r="E77" i="2"/>
  <c r="F77" i="2"/>
  <c r="B77" i="2"/>
  <c r="C79" i="2"/>
  <c r="D79" i="2"/>
  <c r="E79" i="2"/>
  <c r="F79" i="2"/>
  <c r="B79" i="2"/>
  <c r="C74" i="2"/>
  <c r="C75" i="2" s="1"/>
  <c r="D74" i="2"/>
  <c r="D75" i="2" s="1"/>
  <c r="E74" i="2"/>
  <c r="E75" i="2" s="1"/>
  <c r="F74" i="2"/>
  <c r="F75" i="2" s="1"/>
  <c r="B74" i="2"/>
  <c r="B75" i="2" s="1"/>
  <c r="C79" i="1"/>
  <c r="E79" i="1"/>
  <c r="F79" i="1"/>
  <c r="B79" i="1"/>
  <c r="C77" i="1"/>
  <c r="D77" i="1"/>
  <c r="E77" i="1"/>
  <c r="F77" i="1"/>
  <c r="B77" i="1"/>
  <c r="C75" i="1"/>
  <c r="D75" i="1"/>
  <c r="E75" i="1"/>
  <c r="F75" i="1"/>
  <c r="B75" i="1"/>
  <c r="C61" i="2"/>
  <c r="D61" i="2"/>
  <c r="E61" i="2"/>
  <c r="F61" i="2"/>
  <c r="B61" i="2"/>
</calcChain>
</file>

<file path=xl/sharedStrings.xml><?xml version="1.0" encoding="utf-8"?>
<sst xmlns="http://schemas.openxmlformats.org/spreadsheetml/2006/main" count="190" uniqueCount="89">
  <si>
    <t>A. Government  Borrowing</t>
  </si>
  <si>
    <t xml:space="preserve">    (i)   Concessional </t>
  </si>
  <si>
    <t xml:space="preserve">          a)    IDA</t>
  </si>
  <si>
    <t xml:space="preserve">    ii)  Non-concessional</t>
  </si>
  <si>
    <t xml:space="preserve">          a)    IBRD</t>
  </si>
  <si>
    <t xml:space="preserve">B.Non-Government Borrowing   </t>
  </si>
  <si>
    <t xml:space="preserve">    ii)   Non-concessional</t>
  </si>
  <si>
    <t xml:space="preserve">           a)   Public sector</t>
  </si>
  <si>
    <t xml:space="preserve">          Deposit taking Corporations including Banks</t>
  </si>
  <si>
    <t xml:space="preserve">          Other (non-bank) Financial Corporation (OFC)</t>
  </si>
  <si>
    <t xml:space="preserve">                 i)     IBRD</t>
  </si>
  <si>
    <t xml:space="preserve">           b)   Financial Institutions </t>
  </si>
  <si>
    <t xml:space="preserve">               i)     IBRD</t>
  </si>
  <si>
    <t xml:space="preserve">           c)  Private Sector</t>
  </si>
  <si>
    <t xml:space="preserve">             i)     IBRD</t>
  </si>
  <si>
    <t xml:space="preserve">            ii)   Others</t>
  </si>
  <si>
    <t>A.Government borrowing</t>
  </si>
  <si>
    <t xml:space="preserve">B.Non-Government borrowing </t>
  </si>
  <si>
    <t xml:space="preserve">            a) Public Sector</t>
  </si>
  <si>
    <t xml:space="preserve">           b) Financial Institutions</t>
  </si>
  <si>
    <t>a) Buyers' credit</t>
  </si>
  <si>
    <t>b) Suppliers' credit</t>
  </si>
  <si>
    <t>c) Export credit component of   bilateral credit</t>
  </si>
  <si>
    <t>d) Export credit for defence purchases</t>
  </si>
  <si>
    <t>a) Commercial bank loans</t>
  </si>
  <si>
    <t>b) Securitized borrowings</t>
  </si>
  <si>
    <t>i) ECB**/FCCBs</t>
  </si>
  <si>
    <t>ii) FPIs - Debt investment $</t>
  </si>
  <si>
    <t>iii) Banks' overseas borrowings</t>
  </si>
  <si>
    <t>c) Loans / Securitized borrowings etc., with</t>
  </si>
  <si>
    <t xml:space="preserve">    multilateral / bilateral guarantee+ IFC(W)</t>
  </si>
  <si>
    <t>d) Self-Liquidating Loans</t>
  </si>
  <si>
    <t>1)   NR(E) RA</t>
  </si>
  <si>
    <t>2)  FCNR (B)</t>
  </si>
  <si>
    <t>3)   NRO Deposits</t>
  </si>
  <si>
    <t>a) Defence</t>
  </si>
  <si>
    <t xml:space="preserve">a) Trade Related Credits </t>
  </si>
  <si>
    <t xml:space="preserve">     1)  Above 6 Months and upto 1 year</t>
  </si>
  <si>
    <t xml:space="preserve">     2)  Upto 6 Months </t>
  </si>
  <si>
    <t>c)  Investment in Treasury Bills by foreign central banks and international institutions etc.</t>
  </si>
  <si>
    <t>d) External Debt Liabilities of:</t>
  </si>
  <si>
    <t xml:space="preserve">     1)  Central Bank</t>
  </si>
  <si>
    <t xml:space="preserve">     2)  Commercial banks</t>
  </si>
  <si>
    <t>GRAND TOTAL(VIII + IX)</t>
  </si>
  <si>
    <t>I. MULTILATERAL</t>
  </si>
  <si>
    <t>II. BILATERAL</t>
  </si>
  <si>
    <t>III. IMF</t>
  </si>
  <si>
    <t>IV. EXPORT CREDIT</t>
  </si>
  <si>
    <t>V. COMMERCIAL   BORROWING</t>
  </si>
  <si>
    <t>VI. NRI DEPOSITS (Above 1 Yr Maturity)</t>
  </si>
  <si>
    <t>VIII. Short-term Debt</t>
  </si>
  <si>
    <t>GRAND TOTAL(I to VIII)</t>
  </si>
  <si>
    <t>VIII. SHORT-TERM DEBT</t>
  </si>
  <si>
    <t>Memo Items:</t>
  </si>
  <si>
    <t>As % of Total Debt</t>
  </si>
  <si>
    <t>C. Concessional Debt</t>
  </si>
  <si>
    <t xml:space="preserve"> Sept 2020 P</t>
  </si>
  <si>
    <t xml:space="preserve"> June 2020 PR</t>
  </si>
  <si>
    <t xml:space="preserve"> March 2020 PR</t>
  </si>
  <si>
    <t xml:space="preserve"> Dec 2019 PR</t>
  </si>
  <si>
    <t xml:space="preserve"> Sept 2019 PR</t>
  </si>
  <si>
    <t>PR: Partially Revised P: Provisional</t>
  </si>
  <si>
    <t>(US$ million)</t>
  </si>
  <si>
    <t>(Rs.crore)</t>
  </si>
  <si>
    <t>#: Refers to debt outstanding to institutions like IFAD, OPEC &amp; EEC(SAC).</t>
  </si>
  <si>
    <t>##: Refers to debt outstanding against loans from ADB.</t>
  </si>
  <si>
    <t>$: Includes FPI investment in long-term corporate and government securties.</t>
  </si>
  <si>
    <t>*: Debt denominated in rupees and payable in exports.</t>
  </si>
  <si>
    <t>+: Includes rupee suppliers' credit from end-March 1990 onwards.</t>
  </si>
  <si>
    <t>**: This reflects part of ECBs raised through issue of securities/bonds.</t>
  </si>
  <si>
    <r>
      <t xml:space="preserve">$$: </t>
    </r>
    <r>
      <rPr>
        <sz val="10.5"/>
        <color rgb="FF000000"/>
        <rFont val="Times New Roman"/>
        <family val="1"/>
      </rPr>
      <t>Also includes FPI investments in security receipts issued by Asset Reconstruction Companies (ARCs) under the extant corporate debt limits.</t>
    </r>
  </si>
  <si>
    <t>@: Debt with original maturity of above one year.</t>
  </si>
  <si>
    <t xml:space="preserve">^: Debt with original maturity of up to one year. </t>
  </si>
  <si>
    <t>Note:</t>
  </si>
  <si>
    <t>1. Multilateral loans do not include revaluation of IBRD pooled loans  and exchange rate adjustment under IDA loans for Pre-1971 credits.</t>
  </si>
  <si>
    <t xml:space="preserve">          b)   Others #</t>
  </si>
  <si>
    <t xml:space="preserve">          b)   Others ##</t>
  </si>
  <si>
    <t xml:space="preserve">                ii)   Others ##</t>
  </si>
  <si>
    <t xml:space="preserve">              ii)   Others ##</t>
  </si>
  <si>
    <t>VII. RUPEE DEBT *</t>
  </si>
  <si>
    <t>b) Civilian +</t>
  </si>
  <si>
    <t>b) FII Investment in Govt. Treasury Bills / Corporate Securities $$</t>
  </si>
  <si>
    <t>A. Long-term Debt @</t>
  </si>
  <si>
    <t>B. Short-term Debt ^</t>
  </si>
  <si>
    <t xml:space="preserve">STATEMENT I.2: INDIA'S OUTSTANDING EXTERNAL DEBT </t>
  </si>
  <si>
    <t xml:space="preserve">STATEMENT I.1: INDIA'S OUTSTANDING EXTERNAL DEBT </t>
  </si>
  <si>
    <t>VII. RUPEE DEBT*</t>
  </si>
  <si>
    <t>A. Long-term Debt@</t>
  </si>
  <si>
    <t>B. Short-term Debt^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</si>
</sst>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#,##0;[Red]#,##0"/>
    <numFmt numFmtId="165" formatCode="0.0"/>
    <numFmt numFmtId="166" formatCode="_ * #,##0_ ;_ * \-#,##0_ ;_ * &quot;-&quot;??_ ;_ @_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0.5"/>
      <name val="Times New Roman"/>
      <family val="1"/>
    </font>
    <font>
      <b/>
      <sz val="10.5"/>
      <color rgb="FF000000"/>
      <name val="Times New Roman"/>
      <family val="1"/>
    </font>
    <font>
      <sz val="10.5"/>
      <color rgb="FF000000"/>
      <name val="Times New Roman"/>
      <family val="1"/>
    </font>
    <font>
      <b/>
      <sz val="10.5"/>
      <name val="Times New Roman"/>
      <family val="1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4" fillId="0" borderId="0" xfId="0" applyFont="1"/>
    <xf numFmtId="0" fontId="5" fillId="0" borderId="0" xfId="0" applyFont="1"/>
    <xf numFmtId="1" fontId="4" fillId="0" borderId="0" xfId="0" applyNumberFormat="1" applyFont="1"/>
    <xf numFmtId="0" fontId="5" fillId="0" borderId="1" xfId="0" applyFont="1" applyBorder="1"/>
    <xf numFmtId="17" fontId="5" fillId="0" borderId="1" xfId="0" applyNumberFormat="1" applyFont="1" applyBorder="1"/>
    <xf numFmtId="4" fontId="5" fillId="0" borderId="1" xfId="0" applyNumberFormat="1" applyFont="1" applyBorder="1"/>
    <xf numFmtId="0" fontId="4" fillId="0" borderId="1" xfId="0" applyFont="1" applyBorder="1"/>
    <xf numFmtId="166" fontId="5" fillId="0" borderId="1" xfId="1" applyNumberFormat="1" applyFont="1" applyBorder="1"/>
    <xf numFmtId="166" fontId="4" fillId="0" borderId="1" xfId="1" applyNumberFormat="1" applyFont="1" applyBorder="1"/>
    <xf numFmtId="166" fontId="4" fillId="2" borderId="1" xfId="1" applyNumberFormat="1" applyFont="1" applyFill="1" applyBorder="1"/>
    <xf numFmtId="0" fontId="2" fillId="0" borderId="1" xfId="0" applyFont="1" applyFill="1" applyBorder="1" applyAlignment="1">
      <alignment horizontal="left" indent="1"/>
    </xf>
    <xf numFmtId="165" fontId="4" fillId="0" borderId="1" xfId="0" applyNumberFormat="1" applyFont="1" applyBorder="1"/>
    <xf numFmtId="3" fontId="3" fillId="0" borderId="1" xfId="0" applyNumberFormat="1" applyFont="1" applyFill="1" applyBorder="1"/>
    <xf numFmtId="164" fontId="3" fillId="0" borderId="1" xfId="0" applyNumberFormat="1" applyFont="1" applyFill="1" applyBorder="1"/>
    <xf numFmtId="0" fontId="4" fillId="0" borderId="1" xfId="1" applyNumberFormat="1" applyFont="1" applyBorder="1"/>
    <xf numFmtId="0" fontId="3" fillId="0" borderId="0" xfId="0" applyFont="1" applyBorder="1" applyAlignment="1">
      <alignment horizontal="center"/>
    </xf>
    <xf numFmtId="0" fontId="7" fillId="0" borderId="0" xfId="0" applyFont="1" applyBorder="1"/>
    <xf numFmtId="0" fontId="7" fillId="0" borderId="0" xfId="0" quotePrefix="1" applyFont="1" applyBorder="1"/>
    <xf numFmtId="0" fontId="8" fillId="3" borderId="0" xfId="0" applyFont="1" applyFill="1" applyBorder="1" applyAlignment="1"/>
    <xf numFmtId="0" fontId="10" fillId="0" borderId="0" xfId="0" applyFont="1" applyBorder="1"/>
    <xf numFmtId="0" fontId="7" fillId="0" borderId="0" xfId="0" applyFont="1" applyBorder="1" applyAlignment="1">
      <alignment horizontal="left"/>
    </xf>
    <xf numFmtId="0" fontId="11" fillId="0" borderId="0" xfId="0" applyFont="1"/>
    <xf numFmtId="165" fontId="4" fillId="0" borderId="1" xfId="0" applyNumberFormat="1" applyFont="1" applyFill="1" applyBorder="1"/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3" fillId="0" borderId="0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"/>
  <sheetViews>
    <sheetView topLeftCell="A64" zoomScaleNormal="100" workbookViewId="0">
      <selection activeCell="B82" sqref="B82"/>
    </sheetView>
  </sheetViews>
  <sheetFormatPr defaultRowHeight="15" x14ac:dyDescent="0.25"/>
  <cols>
    <col min="1" max="1" width="75.7109375" style="1" customWidth="1"/>
    <col min="2" max="2" width="14.42578125" style="1" bestFit="1" customWidth="1"/>
    <col min="3" max="3" width="14" style="1" bestFit="1" customWidth="1"/>
    <col min="4" max="4" width="16.42578125" style="1" bestFit="1" customWidth="1"/>
    <col min="5" max="5" width="14.85546875" style="1" bestFit="1" customWidth="1"/>
    <col min="6" max="6" width="12.7109375" style="1" bestFit="1" customWidth="1"/>
    <col min="7" max="16384" width="9.140625" style="1"/>
  </cols>
  <sheetData>
    <row r="1" spans="1:6" x14ac:dyDescent="0.25">
      <c r="A1" s="27" t="s">
        <v>85</v>
      </c>
      <c r="B1" s="27"/>
      <c r="C1" s="27"/>
      <c r="D1" s="27"/>
      <c r="E1" s="27"/>
      <c r="F1" s="27"/>
    </row>
    <row r="2" spans="1:6" x14ac:dyDescent="0.25">
      <c r="F2" s="1" t="s">
        <v>63</v>
      </c>
    </row>
    <row r="3" spans="1:6" x14ac:dyDescent="0.25">
      <c r="A3" s="7"/>
      <c r="B3" s="5" t="s">
        <v>60</v>
      </c>
      <c r="C3" s="5" t="s">
        <v>59</v>
      </c>
      <c r="D3" s="6" t="s">
        <v>58</v>
      </c>
      <c r="E3" s="5" t="s">
        <v>57</v>
      </c>
      <c r="F3" s="5" t="s">
        <v>56</v>
      </c>
    </row>
    <row r="4" spans="1:6" s="2" customFormat="1" ht="14.25" x14ac:dyDescent="0.2">
      <c r="A4" s="4" t="s">
        <v>44</v>
      </c>
      <c r="B4" s="8">
        <v>416829.38354389602</v>
      </c>
      <c r="C4" s="8">
        <v>429040.44128466502</v>
      </c>
      <c r="D4" s="8">
        <v>449096.01082092203</v>
      </c>
      <c r="E4" s="8">
        <v>488917.43213716801</v>
      </c>
      <c r="F4" s="8">
        <v>492555.715874822</v>
      </c>
    </row>
    <row r="5" spans="1:6" x14ac:dyDescent="0.25">
      <c r="A5" s="7" t="s">
        <v>0</v>
      </c>
      <c r="B5" s="9">
        <v>335976.56</v>
      </c>
      <c r="C5" s="9">
        <v>345923.06</v>
      </c>
      <c r="D5" s="9">
        <v>362042.15</v>
      </c>
      <c r="E5" s="9">
        <v>398436.52</v>
      </c>
      <c r="F5" s="9">
        <v>404507.26</v>
      </c>
    </row>
    <row r="6" spans="1:6" x14ac:dyDescent="0.25">
      <c r="A6" s="7" t="s">
        <v>1</v>
      </c>
      <c r="B6" s="9">
        <v>160099</v>
      </c>
      <c r="C6" s="9">
        <v>160640.94</v>
      </c>
      <c r="D6" s="9">
        <v>166299.88999999998</v>
      </c>
      <c r="E6" s="9">
        <v>169071.23</v>
      </c>
      <c r="F6" s="9">
        <v>166333.80000000002</v>
      </c>
    </row>
    <row r="7" spans="1:6" x14ac:dyDescent="0.25">
      <c r="A7" s="7" t="s">
        <v>2</v>
      </c>
      <c r="B7" s="9">
        <v>156622.60999999999</v>
      </c>
      <c r="C7" s="9">
        <v>157055.92000000001</v>
      </c>
      <c r="D7" s="9">
        <v>162505.87</v>
      </c>
      <c r="E7" s="9">
        <v>165230</v>
      </c>
      <c r="F7" s="9">
        <v>162481.88</v>
      </c>
    </row>
    <row r="8" spans="1:6" x14ac:dyDescent="0.25">
      <c r="A8" s="7" t="s">
        <v>75</v>
      </c>
      <c r="B8" s="9">
        <v>3476.39</v>
      </c>
      <c r="C8" s="9">
        <v>3585.02</v>
      </c>
      <c r="D8" s="9">
        <v>3794.02</v>
      </c>
      <c r="E8" s="9">
        <v>3841.23</v>
      </c>
      <c r="F8" s="9">
        <v>3851.92</v>
      </c>
    </row>
    <row r="9" spans="1:6" x14ac:dyDescent="0.25">
      <c r="A9" s="7" t="s">
        <v>3</v>
      </c>
      <c r="B9" s="9">
        <v>175877.56</v>
      </c>
      <c r="C9" s="9">
        <v>185282.12</v>
      </c>
      <c r="D9" s="9">
        <v>195742.26</v>
      </c>
      <c r="E9" s="9">
        <v>229365.28999999998</v>
      </c>
      <c r="F9" s="9">
        <v>238173.46000000002</v>
      </c>
    </row>
    <row r="10" spans="1:6" x14ac:dyDescent="0.25">
      <c r="A10" s="7" t="s">
        <v>4</v>
      </c>
      <c r="B10" s="9">
        <v>75956.460000000006</v>
      </c>
      <c r="C10" s="9">
        <v>78657.570000000007</v>
      </c>
      <c r="D10" s="9">
        <v>82796.320000000007</v>
      </c>
      <c r="E10" s="9">
        <v>93897.23</v>
      </c>
      <c r="F10" s="9">
        <v>97783.92</v>
      </c>
    </row>
    <row r="11" spans="1:6" x14ac:dyDescent="0.25">
      <c r="A11" s="7" t="s">
        <v>76</v>
      </c>
      <c r="B11" s="9">
        <v>99921.1</v>
      </c>
      <c r="C11" s="9">
        <v>106624.55</v>
      </c>
      <c r="D11" s="9">
        <v>112945.94</v>
      </c>
      <c r="E11" s="9">
        <v>135468.06</v>
      </c>
      <c r="F11" s="9">
        <v>140389.54</v>
      </c>
    </row>
    <row r="12" spans="1:6" x14ac:dyDescent="0.25">
      <c r="A12" s="7" t="s">
        <v>5</v>
      </c>
      <c r="B12" s="9">
        <v>80852.823543895996</v>
      </c>
      <c r="C12" s="9">
        <v>83117.381284664996</v>
      </c>
      <c r="D12" s="9">
        <v>87053.860820922011</v>
      </c>
      <c r="E12" s="9">
        <v>90480.912137167994</v>
      </c>
      <c r="F12" s="9">
        <v>88048.455874822001</v>
      </c>
    </row>
    <row r="13" spans="1:6" x14ac:dyDescent="0.25">
      <c r="A13" s="7" t="s">
        <v>1</v>
      </c>
      <c r="B13" s="15">
        <v>0</v>
      </c>
      <c r="C13" s="15">
        <v>0</v>
      </c>
      <c r="D13" s="15">
        <v>0</v>
      </c>
      <c r="E13" s="15">
        <v>0</v>
      </c>
      <c r="F13" s="15">
        <v>0</v>
      </c>
    </row>
    <row r="14" spans="1:6" x14ac:dyDescent="0.25">
      <c r="A14" s="7" t="s">
        <v>6</v>
      </c>
      <c r="B14" s="9">
        <v>80852.823543895996</v>
      </c>
      <c r="C14" s="9">
        <v>83117.381284664996</v>
      </c>
      <c r="D14" s="9">
        <v>87053.860820922011</v>
      </c>
      <c r="E14" s="9">
        <v>90480.912137167994</v>
      </c>
      <c r="F14" s="9">
        <v>88048.455874822001</v>
      </c>
    </row>
    <row r="15" spans="1:6" x14ac:dyDescent="0.25">
      <c r="A15" s="7" t="s">
        <v>7</v>
      </c>
      <c r="B15" s="9">
        <v>38158.514299697999</v>
      </c>
      <c r="C15" s="9">
        <v>38653.267811938</v>
      </c>
      <c r="D15" s="9">
        <v>41041.680471038002</v>
      </c>
      <c r="E15" s="9">
        <v>43564.666525963992</v>
      </c>
      <c r="F15" s="9">
        <v>41855.139332134</v>
      </c>
    </row>
    <row r="16" spans="1:6" x14ac:dyDescent="0.25">
      <c r="A16" s="7" t="s">
        <v>10</v>
      </c>
      <c r="B16" s="9">
        <v>19516.849999999999</v>
      </c>
      <c r="C16" s="9">
        <v>19898.509999999998</v>
      </c>
      <c r="D16" s="9">
        <v>21544.05</v>
      </c>
      <c r="E16" s="9">
        <v>21962.82</v>
      </c>
      <c r="F16" s="9">
        <v>20366.75</v>
      </c>
    </row>
    <row r="17" spans="1:6" x14ac:dyDescent="0.25">
      <c r="A17" s="7" t="s">
        <v>77</v>
      </c>
      <c r="B17" s="9">
        <v>18641.664299697997</v>
      </c>
      <c r="C17" s="9">
        <v>18754.757811937998</v>
      </c>
      <c r="D17" s="9">
        <v>19497.630471037999</v>
      </c>
      <c r="E17" s="9">
        <v>21601.846525964</v>
      </c>
      <c r="F17" s="9">
        <v>21488.389332134</v>
      </c>
    </row>
    <row r="18" spans="1:6" x14ac:dyDescent="0.25">
      <c r="A18" s="7" t="s">
        <v>11</v>
      </c>
      <c r="B18" s="9">
        <v>38833.891691338998</v>
      </c>
      <c r="C18" s="9">
        <v>40638.239588639</v>
      </c>
      <c r="D18" s="9">
        <v>42232.741199646007</v>
      </c>
      <c r="E18" s="9">
        <v>43239.701273561004</v>
      </c>
      <c r="F18" s="9">
        <v>42618.746401309007</v>
      </c>
    </row>
    <row r="19" spans="1:6" x14ac:dyDescent="0.25">
      <c r="A19" s="7" t="s">
        <v>12</v>
      </c>
      <c r="B19" s="9">
        <v>8232.31</v>
      </c>
      <c r="C19" s="9">
        <v>8192.7199999999993</v>
      </c>
      <c r="D19" s="9">
        <v>8609.19</v>
      </c>
      <c r="E19" s="9">
        <v>8762.869999999999</v>
      </c>
      <c r="F19" s="9">
        <v>8542.09</v>
      </c>
    </row>
    <row r="20" spans="1:6" x14ac:dyDescent="0.25">
      <c r="A20" s="7" t="s">
        <v>78</v>
      </c>
      <c r="B20" s="9">
        <v>30601.581691339001</v>
      </c>
      <c r="C20" s="9">
        <v>32445.519588638999</v>
      </c>
      <c r="D20" s="9">
        <v>33623.551199646005</v>
      </c>
      <c r="E20" s="9">
        <v>34476.831273561002</v>
      </c>
      <c r="F20" s="9">
        <v>34076.656401309003</v>
      </c>
    </row>
    <row r="21" spans="1:6" x14ac:dyDescent="0.25">
      <c r="A21" s="7" t="s">
        <v>13</v>
      </c>
      <c r="B21" s="9">
        <v>3860.4175528589999</v>
      </c>
      <c r="C21" s="9">
        <v>3825.8738840880005</v>
      </c>
      <c r="D21" s="9">
        <v>3779.4391502379999</v>
      </c>
      <c r="E21" s="9">
        <v>3676.5443376429998</v>
      </c>
      <c r="F21" s="9">
        <v>3574.5701413789998</v>
      </c>
    </row>
    <row r="22" spans="1:6" x14ac:dyDescent="0.25">
      <c r="A22" s="7" t="s">
        <v>14</v>
      </c>
      <c r="B22" s="15">
        <v>0</v>
      </c>
      <c r="C22" s="15">
        <v>0</v>
      </c>
      <c r="D22" s="15">
        <v>0</v>
      </c>
      <c r="E22" s="15">
        <v>0</v>
      </c>
      <c r="F22" s="15">
        <v>0</v>
      </c>
    </row>
    <row r="23" spans="1:6" x14ac:dyDescent="0.25">
      <c r="A23" s="7" t="s">
        <v>15</v>
      </c>
      <c r="B23" s="9">
        <v>3860.4175528589999</v>
      </c>
      <c r="C23" s="9">
        <v>3825.8738840880005</v>
      </c>
      <c r="D23" s="9">
        <v>3779.4391502379999</v>
      </c>
      <c r="E23" s="9">
        <v>3676.5443376429998</v>
      </c>
      <c r="F23" s="9">
        <v>3574.5701413789998</v>
      </c>
    </row>
    <row r="24" spans="1:6" s="2" customFormat="1" ht="14.25" x14ac:dyDescent="0.2">
      <c r="A24" s="4" t="s">
        <v>45</v>
      </c>
      <c r="B24" s="8">
        <v>187508.50360547702</v>
      </c>
      <c r="C24" s="8">
        <v>187729.39989908898</v>
      </c>
      <c r="D24" s="8">
        <v>203522.62872013298</v>
      </c>
      <c r="E24" s="8">
        <v>207408.96026344798</v>
      </c>
      <c r="F24" s="8">
        <v>208681.20656436495</v>
      </c>
    </row>
    <row r="25" spans="1:6" x14ac:dyDescent="0.25">
      <c r="A25" s="7" t="s">
        <v>16</v>
      </c>
      <c r="B25" s="9">
        <v>152406.26</v>
      </c>
      <c r="C25" s="9">
        <v>154134.03</v>
      </c>
      <c r="D25" s="9">
        <v>167440.63</v>
      </c>
      <c r="E25" s="9">
        <v>170042.3</v>
      </c>
      <c r="F25" s="9">
        <v>169621.22</v>
      </c>
    </row>
    <row r="26" spans="1:6" x14ac:dyDescent="0.25">
      <c r="A26" s="7" t="s">
        <v>1</v>
      </c>
      <c r="B26" s="9">
        <v>152406.26</v>
      </c>
      <c r="C26" s="9">
        <v>154134.03</v>
      </c>
      <c r="D26" s="9">
        <v>167440.63</v>
      </c>
      <c r="E26" s="9">
        <v>170042.3</v>
      </c>
      <c r="F26" s="9">
        <v>169621.22</v>
      </c>
    </row>
    <row r="27" spans="1:6" x14ac:dyDescent="0.25">
      <c r="A27" s="7" t="s">
        <v>6</v>
      </c>
      <c r="B27" s="15">
        <v>0</v>
      </c>
      <c r="C27" s="15">
        <v>0</v>
      </c>
      <c r="D27" s="15">
        <v>0</v>
      </c>
      <c r="E27" s="15">
        <v>0</v>
      </c>
      <c r="F27" s="15">
        <v>0</v>
      </c>
    </row>
    <row r="28" spans="1:6" x14ac:dyDescent="0.25">
      <c r="A28" s="7" t="s">
        <v>17</v>
      </c>
      <c r="B28" s="9">
        <v>35102.243605477001</v>
      </c>
      <c r="C28" s="9">
        <v>33595.369899088997</v>
      </c>
      <c r="D28" s="9">
        <v>36081.998720133</v>
      </c>
      <c r="E28" s="9">
        <v>37366.660263448</v>
      </c>
      <c r="F28" s="9">
        <v>39059.986564364968</v>
      </c>
    </row>
    <row r="29" spans="1:6" x14ac:dyDescent="0.25">
      <c r="A29" s="7" t="s">
        <v>1</v>
      </c>
      <c r="B29" s="9">
        <v>23376.46</v>
      </c>
      <c r="C29" s="9">
        <v>22943.85</v>
      </c>
      <c r="D29" s="9">
        <v>24799.37</v>
      </c>
      <c r="E29" s="9">
        <v>24821.59</v>
      </c>
      <c r="F29" s="9">
        <v>25368.859999999971</v>
      </c>
    </row>
    <row r="30" spans="1:6" x14ac:dyDescent="0.25">
      <c r="A30" s="7" t="s">
        <v>18</v>
      </c>
      <c r="B30" s="9">
        <v>17212.11</v>
      </c>
      <c r="C30" s="9">
        <v>17139.52</v>
      </c>
      <c r="D30" s="9">
        <v>18774.48</v>
      </c>
      <c r="E30" s="9">
        <v>19053.27</v>
      </c>
      <c r="F30" s="9">
        <v>19712.719999999972</v>
      </c>
    </row>
    <row r="31" spans="1:6" x14ac:dyDescent="0.25">
      <c r="A31" s="7" t="s">
        <v>19</v>
      </c>
      <c r="B31" s="9">
        <v>6164.35</v>
      </c>
      <c r="C31" s="9">
        <v>5804.33</v>
      </c>
      <c r="D31" s="9">
        <v>6024.89</v>
      </c>
      <c r="E31" s="9">
        <v>5768.32</v>
      </c>
      <c r="F31" s="9">
        <v>5656.14</v>
      </c>
    </row>
    <row r="32" spans="1:6" x14ac:dyDescent="0.25">
      <c r="A32" s="7" t="s">
        <v>13</v>
      </c>
      <c r="B32" s="15">
        <v>0</v>
      </c>
      <c r="C32" s="15">
        <v>0</v>
      </c>
      <c r="D32" s="15">
        <v>0</v>
      </c>
      <c r="E32" s="15">
        <v>0</v>
      </c>
      <c r="F32" s="15">
        <v>0</v>
      </c>
    </row>
    <row r="33" spans="1:6" x14ac:dyDescent="0.25">
      <c r="A33" s="7" t="s">
        <v>6</v>
      </c>
      <c r="B33" s="9">
        <v>11725.783605477001</v>
      </c>
      <c r="C33" s="9">
        <v>10651.519899089</v>
      </c>
      <c r="D33" s="9">
        <v>11282.628720133</v>
      </c>
      <c r="E33" s="9">
        <v>12545.070263448</v>
      </c>
      <c r="F33" s="9">
        <v>13691.126564365</v>
      </c>
    </row>
    <row r="34" spans="1:6" x14ac:dyDescent="0.25">
      <c r="A34" s="7" t="s">
        <v>18</v>
      </c>
      <c r="B34" s="9">
        <v>2132.2529835209998</v>
      </c>
      <c r="C34" s="9">
        <v>953.10743501100001</v>
      </c>
      <c r="D34" s="9">
        <v>913.7434324940001</v>
      </c>
      <c r="E34" s="9">
        <v>884.76419497000006</v>
      </c>
      <c r="F34" s="9">
        <v>814.119258758</v>
      </c>
    </row>
    <row r="35" spans="1:6" x14ac:dyDescent="0.25">
      <c r="A35" s="7" t="s">
        <v>19</v>
      </c>
      <c r="B35" s="9">
        <v>1411.6651525920001</v>
      </c>
      <c r="C35" s="9">
        <v>1395.4439430540001</v>
      </c>
      <c r="D35" s="9">
        <v>1939.2940916469997</v>
      </c>
      <c r="E35" s="9">
        <v>3113.5500000739999</v>
      </c>
      <c r="F35" s="9">
        <v>4503.3846973580003</v>
      </c>
    </row>
    <row r="36" spans="1:6" x14ac:dyDescent="0.25">
      <c r="A36" s="7" t="s">
        <v>13</v>
      </c>
      <c r="B36" s="9">
        <v>8181.865469364001</v>
      </c>
      <c r="C36" s="9">
        <v>8302.9685210240004</v>
      </c>
      <c r="D36" s="9">
        <v>8429.5911959920013</v>
      </c>
      <c r="E36" s="9">
        <v>8546.756068404</v>
      </c>
      <c r="F36" s="9">
        <v>8373.6226082489993</v>
      </c>
    </row>
    <row r="37" spans="1:6" s="2" customFormat="1" ht="14.25" x14ac:dyDescent="0.2">
      <c r="A37" s="4" t="s">
        <v>46</v>
      </c>
      <c r="B37" s="8">
        <v>38336.526247083872</v>
      </c>
      <c r="C37" s="8">
        <v>39248.422623091014</v>
      </c>
      <c r="D37" s="8">
        <v>40931.106551891906</v>
      </c>
      <c r="E37" s="8">
        <v>41334.899773097408</v>
      </c>
      <c r="F37" s="8">
        <v>41324.556301421209</v>
      </c>
    </row>
    <row r="38" spans="1:6" s="2" customFormat="1" ht="14.25" x14ac:dyDescent="0.2">
      <c r="A38" s="4" t="s">
        <v>47</v>
      </c>
      <c r="B38" s="8">
        <v>54001.213197599995</v>
      </c>
      <c r="C38" s="8">
        <v>50272.584313731997</v>
      </c>
      <c r="D38" s="8">
        <v>54114.381054821992</v>
      </c>
      <c r="E38" s="8">
        <v>53208.747825326005</v>
      </c>
      <c r="F38" s="8">
        <v>51596.791182173998</v>
      </c>
    </row>
    <row r="39" spans="1:6" x14ac:dyDescent="0.25">
      <c r="A39" s="7" t="s">
        <v>20</v>
      </c>
      <c r="B39" s="9">
        <v>33970.961038297995</v>
      </c>
      <c r="C39" s="9">
        <v>30089.213954125</v>
      </c>
      <c r="D39" s="9">
        <v>32408.242662087996</v>
      </c>
      <c r="E39" s="9">
        <v>31963.392176459001</v>
      </c>
      <c r="F39" s="9">
        <v>30807.172364680999</v>
      </c>
    </row>
    <row r="40" spans="1:6" x14ac:dyDescent="0.25">
      <c r="A40" s="7" t="s">
        <v>21</v>
      </c>
      <c r="B40" s="9">
        <v>6777.5321593019999</v>
      </c>
      <c r="C40" s="9">
        <v>6780.4103596069999</v>
      </c>
      <c r="D40" s="9">
        <v>7146.0783927339999</v>
      </c>
      <c r="E40" s="9">
        <v>6459.0656488670002</v>
      </c>
      <c r="F40" s="9">
        <v>6039.9488174929993</v>
      </c>
    </row>
    <row r="41" spans="1:6" x14ac:dyDescent="0.25">
      <c r="A41" s="7" t="s">
        <v>22</v>
      </c>
      <c r="B41" s="9">
        <v>13252.72</v>
      </c>
      <c r="C41" s="9">
        <v>13402.96</v>
      </c>
      <c r="D41" s="9">
        <v>14560.06</v>
      </c>
      <c r="E41" s="9">
        <v>14786.29</v>
      </c>
      <c r="F41" s="9">
        <v>14749.67</v>
      </c>
    </row>
    <row r="42" spans="1:6" x14ac:dyDescent="0.25">
      <c r="A42" s="7" t="s">
        <v>23</v>
      </c>
      <c r="B42" s="15">
        <v>0</v>
      </c>
      <c r="C42" s="15">
        <v>0</v>
      </c>
      <c r="D42" s="15">
        <v>0</v>
      </c>
      <c r="E42" s="15">
        <v>0</v>
      </c>
      <c r="F42" s="15">
        <v>0</v>
      </c>
    </row>
    <row r="43" spans="1:6" s="2" customFormat="1" ht="14.25" x14ac:dyDescent="0.2">
      <c r="A43" s="4" t="s">
        <v>48</v>
      </c>
      <c r="B43" s="8">
        <v>1528168.667920195</v>
      </c>
      <c r="C43" s="8">
        <v>1595223.7294260168</v>
      </c>
      <c r="D43" s="8">
        <v>1657624.3054907711</v>
      </c>
      <c r="E43" s="8">
        <v>1595730.4725791521</v>
      </c>
      <c r="F43" s="8">
        <v>1529529.1085632679</v>
      </c>
    </row>
    <row r="44" spans="1:6" x14ac:dyDescent="0.25">
      <c r="A44" s="7" t="s">
        <v>24</v>
      </c>
      <c r="B44" s="9">
        <v>719156.08030985307</v>
      </c>
      <c r="C44" s="9">
        <v>767503.17289451696</v>
      </c>
      <c r="D44" s="9">
        <v>826888.12983112503</v>
      </c>
      <c r="E44" s="9">
        <v>832904.73490279808</v>
      </c>
      <c r="F44" s="9">
        <v>772425.50552654895</v>
      </c>
    </row>
    <row r="45" spans="1:6" x14ac:dyDescent="0.25">
      <c r="A45" s="7" t="s">
        <v>25</v>
      </c>
      <c r="B45" s="9">
        <v>806949.55845863896</v>
      </c>
      <c r="C45" s="9">
        <v>825654.89635885786</v>
      </c>
      <c r="D45" s="9">
        <v>828616.11020611797</v>
      </c>
      <c r="E45" s="9">
        <v>760698.64598935796</v>
      </c>
      <c r="F45" s="9">
        <v>755007.77833298501</v>
      </c>
    </row>
    <row r="46" spans="1:6" x14ac:dyDescent="0.25">
      <c r="A46" s="7" t="s">
        <v>26</v>
      </c>
      <c r="B46" s="9">
        <v>247337.84078863898</v>
      </c>
      <c r="C46" s="9">
        <v>264948.88197885797</v>
      </c>
      <c r="D46" s="9">
        <v>334774.41634898703</v>
      </c>
      <c r="E46" s="9">
        <v>330319.76322035602</v>
      </c>
      <c r="F46" s="9">
        <v>353807.06673298497</v>
      </c>
    </row>
    <row r="47" spans="1:6" x14ac:dyDescent="0.25">
      <c r="A47" s="7" t="s">
        <v>27</v>
      </c>
      <c r="B47" s="9">
        <v>435204.65566999995</v>
      </c>
      <c r="C47" s="9">
        <v>443656.74777999998</v>
      </c>
      <c r="D47" s="9">
        <v>385610.98035713099</v>
      </c>
      <c r="E47" s="9">
        <v>338528.80546900199</v>
      </c>
      <c r="F47" s="9">
        <v>334286.91200000001</v>
      </c>
    </row>
    <row r="48" spans="1:6" x14ac:dyDescent="0.25">
      <c r="A48" s="7" t="s">
        <v>28</v>
      </c>
      <c r="B48" s="9">
        <v>124407.06200000001</v>
      </c>
      <c r="C48" s="9">
        <v>117049.2666</v>
      </c>
      <c r="D48" s="9">
        <v>108230.7135</v>
      </c>
      <c r="E48" s="9">
        <v>91850.077300000004</v>
      </c>
      <c r="F48" s="9">
        <v>66913.799599999998</v>
      </c>
    </row>
    <row r="49" spans="1:6" x14ac:dyDescent="0.25">
      <c r="A49" s="7" t="s">
        <v>29</v>
      </c>
      <c r="B49" s="9">
        <v>2063.029151703</v>
      </c>
      <c r="C49" s="9">
        <v>2065.6601726419999</v>
      </c>
      <c r="D49" s="9">
        <v>2120.065453528</v>
      </c>
      <c r="E49" s="9">
        <v>2127.0916869960001</v>
      </c>
      <c r="F49" s="9">
        <v>2095.8247037339997</v>
      </c>
    </row>
    <row r="50" spans="1:6" x14ac:dyDescent="0.25">
      <c r="A50" s="7" t="s">
        <v>30</v>
      </c>
      <c r="B50" s="15">
        <v>0</v>
      </c>
      <c r="C50" s="15">
        <v>0</v>
      </c>
      <c r="D50" s="15">
        <v>0</v>
      </c>
      <c r="E50" s="15">
        <v>0</v>
      </c>
      <c r="F50" s="15">
        <v>0</v>
      </c>
    </row>
    <row r="51" spans="1:6" x14ac:dyDescent="0.25">
      <c r="A51" s="7" t="s">
        <v>8</v>
      </c>
      <c r="B51" s="9">
        <v>1311</v>
      </c>
      <c r="C51" s="9">
        <v>1311.8</v>
      </c>
      <c r="D51" s="9">
        <v>1393</v>
      </c>
      <c r="E51" s="9">
        <v>1403</v>
      </c>
      <c r="F51" s="9">
        <v>1398.2</v>
      </c>
    </row>
    <row r="52" spans="1:6" x14ac:dyDescent="0.25">
      <c r="A52" s="7" t="s">
        <v>9</v>
      </c>
      <c r="B52" s="15">
        <v>0</v>
      </c>
      <c r="C52" s="15">
        <v>0</v>
      </c>
      <c r="D52" s="15">
        <v>0</v>
      </c>
      <c r="E52" s="15">
        <v>0</v>
      </c>
      <c r="F52" s="15">
        <v>0</v>
      </c>
    </row>
    <row r="53" spans="1:6" x14ac:dyDescent="0.25">
      <c r="A53" s="7" t="s">
        <v>31</v>
      </c>
      <c r="B53" s="15">
        <v>0</v>
      </c>
      <c r="C53" s="15">
        <v>0</v>
      </c>
      <c r="D53" s="15">
        <v>0</v>
      </c>
      <c r="E53" s="15">
        <v>0</v>
      </c>
      <c r="F53" s="15">
        <v>0</v>
      </c>
    </row>
    <row r="54" spans="1:6" s="2" customFormat="1" ht="14.25" x14ac:dyDescent="0.2">
      <c r="A54" s="4" t="s">
        <v>49</v>
      </c>
      <c r="B54" s="8">
        <v>941391.19610000006</v>
      </c>
      <c r="C54" s="8">
        <v>948225.29080000008</v>
      </c>
      <c r="D54" s="8">
        <v>977309.18320000009</v>
      </c>
      <c r="E54" s="8">
        <v>1001705.684</v>
      </c>
      <c r="F54" s="8">
        <v>1012256.6370000001</v>
      </c>
    </row>
    <row r="55" spans="1:6" x14ac:dyDescent="0.25">
      <c r="A55" s="7" t="s">
        <v>32</v>
      </c>
      <c r="B55" s="9">
        <v>655617.80480000004</v>
      </c>
      <c r="C55" s="9">
        <v>661571.63089999999</v>
      </c>
      <c r="D55" s="9">
        <v>676337.74170000001</v>
      </c>
      <c r="E55" s="9">
        <v>710069.79009999998</v>
      </c>
      <c r="F55" s="9">
        <v>723294.70460000006</v>
      </c>
    </row>
    <row r="56" spans="1:6" x14ac:dyDescent="0.25">
      <c r="A56" s="7" t="s">
        <v>33</v>
      </c>
      <c r="B56" s="9">
        <v>173552.46849999999</v>
      </c>
      <c r="C56" s="9">
        <v>171058.97159999999</v>
      </c>
      <c r="D56" s="9">
        <v>181450.753</v>
      </c>
      <c r="E56" s="9">
        <v>169504.26370000001</v>
      </c>
      <c r="F56" s="9">
        <v>164354.0668</v>
      </c>
    </row>
    <row r="57" spans="1:6" x14ac:dyDescent="0.25">
      <c r="A57" s="7" t="s">
        <v>34</v>
      </c>
      <c r="B57" s="9">
        <v>112220.9228</v>
      </c>
      <c r="C57" s="9">
        <v>115594.68829999999</v>
      </c>
      <c r="D57" s="9">
        <v>119520.6885</v>
      </c>
      <c r="E57" s="9">
        <v>122131.6302</v>
      </c>
      <c r="F57" s="9">
        <v>124607.8656</v>
      </c>
    </row>
    <row r="58" spans="1:6" s="2" customFormat="1" ht="14.25" x14ac:dyDescent="0.2">
      <c r="A58" s="4" t="s">
        <v>79</v>
      </c>
      <c r="B58" s="8">
        <v>7729.1833000000006</v>
      </c>
      <c r="C58" s="8">
        <v>7711.611399999998</v>
      </c>
      <c r="D58" s="8">
        <v>7704.3709500000004</v>
      </c>
      <c r="E58" s="8">
        <v>7316.8730388999993</v>
      </c>
      <c r="F58" s="8">
        <v>7294.1848388999997</v>
      </c>
    </row>
    <row r="59" spans="1:6" x14ac:dyDescent="0.25">
      <c r="A59" s="7" t="s">
        <v>35</v>
      </c>
      <c r="B59" s="9">
        <v>7248.1633000000002</v>
      </c>
      <c r="C59" s="9">
        <v>7230.5913999999984</v>
      </c>
      <c r="D59" s="9">
        <v>7223.35095</v>
      </c>
      <c r="E59" s="9">
        <v>6861.7130388999994</v>
      </c>
      <c r="F59" s="9">
        <v>6840.8048388999996</v>
      </c>
    </row>
    <row r="60" spans="1:6" x14ac:dyDescent="0.25">
      <c r="A60" s="7" t="s">
        <v>80</v>
      </c>
      <c r="B60" s="9">
        <v>481.02</v>
      </c>
      <c r="C60" s="9">
        <v>481.02</v>
      </c>
      <c r="D60" s="9">
        <v>481.02</v>
      </c>
      <c r="E60" s="9">
        <v>455.16</v>
      </c>
      <c r="F60" s="9">
        <v>453.38</v>
      </c>
    </row>
    <row r="61" spans="1:6" s="2" customFormat="1" ht="14.25" x14ac:dyDescent="0.2">
      <c r="A61" s="4" t="s">
        <v>52</v>
      </c>
      <c r="B61" s="8">
        <v>771491.33831454092</v>
      </c>
      <c r="C61" s="8">
        <v>761070.4691895945</v>
      </c>
      <c r="D61" s="8">
        <v>805708.25252662646</v>
      </c>
      <c r="E61" s="8">
        <v>793276.58946559066</v>
      </c>
      <c r="F61" s="8">
        <v>758938.50593096088</v>
      </c>
    </row>
    <row r="62" spans="1:6" x14ac:dyDescent="0.25">
      <c r="A62" s="7" t="s">
        <v>36</v>
      </c>
      <c r="B62" s="9">
        <v>733380.77123522083</v>
      </c>
      <c r="C62" s="9">
        <v>729728.26070133969</v>
      </c>
      <c r="D62" s="9">
        <v>764291.22184631391</v>
      </c>
      <c r="E62" s="9">
        <v>764240.68465623376</v>
      </c>
      <c r="F62" s="9">
        <v>733334.98757409165</v>
      </c>
    </row>
    <row r="63" spans="1:6" x14ac:dyDescent="0.25">
      <c r="A63" s="7" t="s">
        <v>9</v>
      </c>
      <c r="B63" s="15"/>
      <c r="C63" s="15">
        <v>0</v>
      </c>
      <c r="D63" s="15">
        <v>0</v>
      </c>
      <c r="E63" s="15">
        <v>0</v>
      </c>
      <c r="F63" s="15">
        <v>0</v>
      </c>
    </row>
    <row r="64" spans="1:6" x14ac:dyDescent="0.25">
      <c r="A64" s="7" t="s">
        <v>37</v>
      </c>
      <c r="B64" s="9">
        <v>373621.95638574963</v>
      </c>
      <c r="C64" s="9">
        <v>372414.65685729741</v>
      </c>
      <c r="D64" s="9">
        <v>389010.37354241568</v>
      </c>
      <c r="E64" s="9">
        <v>394308.81883946777</v>
      </c>
      <c r="F64" s="9">
        <v>377104.76209580537</v>
      </c>
    </row>
    <row r="65" spans="1:6" x14ac:dyDescent="0.25">
      <c r="A65" s="7" t="s">
        <v>38</v>
      </c>
      <c r="B65" s="9">
        <v>359758.81484947115</v>
      </c>
      <c r="C65" s="9">
        <v>357313.60384404223</v>
      </c>
      <c r="D65" s="9">
        <v>375280.8483038983</v>
      </c>
      <c r="E65" s="9">
        <v>369931.86581676605</v>
      </c>
      <c r="F65" s="9">
        <v>356230.22547828627</v>
      </c>
    </row>
    <row r="66" spans="1:6" x14ac:dyDescent="0.25">
      <c r="A66" s="7" t="s">
        <v>81</v>
      </c>
      <c r="B66" s="9">
        <v>13200</v>
      </c>
      <c r="C66" s="9">
        <v>13089</v>
      </c>
      <c r="D66" s="9">
        <v>12990</v>
      </c>
      <c r="E66" s="9">
        <v>12990</v>
      </c>
      <c r="F66" s="9">
        <v>12540</v>
      </c>
    </row>
    <row r="67" spans="1:6" x14ac:dyDescent="0.25">
      <c r="A67" s="7" t="s">
        <v>9</v>
      </c>
      <c r="B67" s="9">
        <v>13080</v>
      </c>
      <c r="C67" s="9">
        <v>13069</v>
      </c>
      <c r="D67" s="9">
        <v>12990</v>
      </c>
      <c r="E67" s="9">
        <v>12990</v>
      </c>
      <c r="F67" s="9">
        <v>12540</v>
      </c>
    </row>
    <row r="68" spans="1:6" x14ac:dyDescent="0.25">
      <c r="A68" s="7" t="s">
        <v>39</v>
      </c>
      <c r="B68" s="9">
        <v>1781.08129607</v>
      </c>
      <c r="C68" s="9">
        <v>1740.7026976699999</v>
      </c>
      <c r="D68" s="9">
        <v>1822.0766367699998</v>
      </c>
      <c r="E68" s="9">
        <v>1780.23488187</v>
      </c>
      <c r="F68" s="9">
        <v>1776.6387589700003</v>
      </c>
    </row>
    <row r="69" spans="1:6" x14ac:dyDescent="0.25">
      <c r="A69" s="7" t="s">
        <v>40</v>
      </c>
      <c r="B69" s="9">
        <v>23129.485783250089</v>
      </c>
      <c r="C69" s="9">
        <v>16512.505790584837</v>
      </c>
      <c r="D69" s="9">
        <v>26604.954043542453</v>
      </c>
      <c r="E69" s="9">
        <v>14265.669927486879</v>
      </c>
      <c r="F69" s="9">
        <v>11286.879597899269</v>
      </c>
    </row>
    <row r="70" spans="1:6" x14ac:dyDescent="0.25">
      <c r="A70" s="7" t="s">
        <v>41</v>
      </c>
      <c r="B70" s="9">
        <v>1497.7236104500896</v>
      </c>
      <c r="C70" s="9">
        <v>1379.7601545848358</v>
      </c>
      <c r="D70" s="9">
        <v>1357.1177563424524</v>
      </c>
      <c r="E70" s="9">
        <v>1684.2241015868781</v>
      </c>
      <c r="F70" s="9">
        <v>1666.4006508992691</v>
      </c>
    </row>
    <row r="71" spans="1:6" x14ac:dyDescent="0.25">
      <c r="A71" s="7" t="s">
        <v>42</v>
      </c>
      <c r="B71" s="9">
        <v>21631.762172800001</v>
      </c>
      <c r="C71" s="9">
        <v>15132.745636</v>
      </c>
      <c r="D71" s="9">
        <v>25247.8362872</v>
      </c>
      <c r="E71" s="9">
        <v>12581.4458259</v>
      </c>
      <c r="F71" s="9">
        <v>9620.4789469999996</v>
      </c>
    </row>
    <row r="72" spans="1:6" s="2" customFormat="1" ht="14.25" x14ac:dyDescent="0.2">
      <c r="A72" s="4" t="s">
        <v>43</v>
      </c>
      <c r="B72" s="8">
        <v>3945456.012228793</v>
      </c>
      <c r="C72" s="8">
        <v>4018521.9489361886</v>
      </c>
      <c r="D72" s="8">
        <v>4196010.2393151661</v>
      </c>
      <c r="E72" s="8">
        <v>4188899.6590826819</v>
      </c>
      <c r="F72" s="8">
        <v>4102176.7062559109</v>
      </c>
    </row>
    <row r="73" spans="1:6" x14ac:dyDescent="0.25">
      <c r="A73" s="24" t="s">
        <v>53</v>
      </c>
      <c r="B73" s="25"/>
      <c r="C73" s="25"/>
      <c r="D73" s="25"/>
      <c r="E73" s="25"/>
      <c r="F73" s="26"/>
    </row>
    <row r="74" spans="1:6" s="2" customFormat="1" ht="14.25" x14ac:dyDescent="0.2">
      <c r="A74" s="4" t="s">
        <v>82</v>
      </c>
      <c r="B74" s="8">
        <v>3173964.6739142523</v>
      </c>
      <c r="C74" s="8">
        <v>3257451.4797465941</v>
      </c>
      <c r="D74" s="8">
        <v>3390301.9867885401</v>
      </c>
      <c r="E74" s="8">
        <v>3395623.0696170907</v>
      </c>
      <c r="F74" s="8">
        <v>3343238.2003249503</v>
      </c>
    </row>
    <row r="75" spans="1:6" x14ac:dyDescent="0.25">
      <c r="A75" s="11" t="s">
        <v>54</v>
      </c>
      <c r="B75" s="12">
        <f>(B74/B72)*100</f>
        <v>80.446079339794125</v>
      </c>
      <c r="C75" s="12">
        <f t="shared" ref="C75:F75" si="0">(C74/C72)*100</f>
        <v>81.060935367266808</v>
      </c>
      <c r="D75" s="12">
        <f t="shared" si="0"/>
        <v>80.798229590161199</v>
      </c>
      <c r="E75" s="12">
        <f t="shared" si="0"/>
        <v>81.062411276776459</v>
      </c>
      <c r="F75" s="12">
        <f t="shared" si="0"/>
        <v>81.49912692026254</v>
      </c>
    </row>
    <row r="76" spans="1:6" x14ac:dyDescent="0.25">
      <c r="A76" s="13" t="s">
        <v>83</v>
      </c>
      <c r="B76" s="9">
        <v>771491.33831454092</v>
      </c>
      <c r="C76" s="9">
        <v>761070.4691895945</v>
      </c>
      <c r="D76" s="9">
        <v>805708.25252662646</v>
      </c>
      <c r="E76" s="9">
        <v>793276.58946559066</v>
      </c>
      <c r="F76" s="9">
        <v>758938.50593096088</v>
      </c>
    </row>
    <row r="77" spans="1:6" x14ac:dyDescent="0.25">
      <c r="A77" s="11" t="s">
        <v>54</v>
      </c>
      <c r="B77" s="12">
        <f>(B76/B72)*100</f>
        <v>19.553920660205879</v>
      </c>
      <c r="C77" s="12">
        <f t="shared" ref="C77:F77" si="1">(C76/C72)*100</f>
        <v>18.939064632733196</v>
      </c>
      <c r="D77" s="12">
        <f t="shared" si="1"/>
        <v>19.201770409838819</v>
      </c>
      <c r="E77" s="12">
        <f t="shared" si="1"/>
        <v>18.937588723223524</v>
      </c>
      <c r="F77" s="12">
        <f t="shared" si="1"/>
        <v>18.500873079737463</v>
      </c>
    </row>
    <row r="78" spans="1:6" x14ac:dyDescent="0.25">
      <c r="A78" s="14" t="s">
        <v>55</v>
      </c>
      <c r="B78" s="9">
        <f>SUM(B6,B13,B26,B29,B58)</f>
        <v>343610.90330000001</v>
      </c>
      <c r="C78" s="9">
        <f t="shared" ref="C78:F78" si="2">SUM(C6,C13,C26,C29,C58)</f>
        <v>345430.43139999994</v>
      </c>
      <c r="D78" s="9">
        <f t="shared" si="2"/>
        <v>366244.26095000003</v>
      </c>
      <c r="E78" s="9">
        <f t="shared" si="2"/>
        <v>371251.99303890008</v>
      </c>
      <c r="F78" s="9">
        <f t="shared" si="2"/>
        <v>368618.0648389</v>
      </c>
    </row>
    <row r="79" spans="1:6" x14ac:dyDescent="0.25">
      <c r="A79" s="11" t="s">
        <v>54</v>
      </c>
      <c r="B79" s="12">
        <f>(B78/B72)*100</f>
        <v>8.7090288735951145</v>
      </c>
      <c r="C79" s="12">
        <f t="shared" ref="C79:F79" si="3">(C78/C72)*100</f>
        <v>8.5959573143912955</v>
      </c>
      <c r="D79" s="12">
        <v>8.8000000000000007</v>
      </c>
      <c r="E79" s="12">
        <f t="shared" si="3"/>
        <v>8.8627568873349372</v>
      </c>
      <c r="F79" s="12">
        <f t="shared" si="3"/>
        <v>8.985913850974514</v>
      </c>
    </row>
    <row r="80" spans="1:6" x14ac:dyDescent="0.25">
      <c r="A80" s="1" t="s">
        <v>61</v>
      </c>
    </row>
    <row r="81" spans="1:1" x14ac:dyDescent="0.25">
      <c r="A81" s="17" t="s">
        <v>64</v>
      </c>
    </row>
    <row r="82" spans="1:1" x14ac:dyDescent="0.25">
      <c r="A82" s="17" t="s">
        <v>65</v>
      </c>
    </row>
    <row r="83" spans="1:1" x14ac:dyDescent="0.25">
      <c r="A83" s="17" t="s">
        <v>66</v>
      </c>
    </row>
    <row r="84" spans="1:1" x14ac:dyDescent="0.25">
      <c r="A84" s="17" t="s">
        <v>67</v>
      </c>
    </row>
    <row r="85" spans="1:1" x14ac:dyDescent="0.25">
      <c r="A85" s="18" t="s">
        <v>68</v>
      </c>
    </row>
    <row r="86" spans="1:1" x14ac:dyDescent="0.25">
      <c r="A86" s="17" t="s">
        <v>69</v>
      </c>
    </row>
    <row r="87" spans="1:1" x14ac:dyDescent="0.25">
      <c r="A87" s="19" t="s">
        <v>70</v>
      </c>
    </row>
    <row r="88" spans="1:1" x14ac:dyDescent="0.25">
      <c r="A88" s="18" t="s">
        <v>71</v>
      </c>
    </row>
    <row r="89" spans="1:1" x14ac:dyDescent="0.25">
      <c r="A89" s="17" t="s">
        <v>72</v>
      </c>
    </row>
    <row r="90" spans="1:1" x14ac:dyDescent="0.25">
      <c r="A90" s="20" t="s">
        <v>73</v>
      </c>
    </row>
    <row r="91" spans="1:1" x14ac:dyDescent="0.25">
      <c r="A91" s="21" t="s">
        <v>74</v>
      </c>
    </row>
    <row r="92" spans="1:1" x14ac:dyDescent="0.25">
      <c r="A92" s="22"/>
    </row>
  </sheetData>
  <mergeCells count="2">
    <mergeCell ref="A73:F73"/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tabSelected="1" workbookViewId="0">
      <selection activeCell="A72" sqref="A72"/>
    </sheetView>
  </sheetViews>
  <sheetFormatPr defaultRowHeight="15" x14ac:dyDescent="0.25"/>
  <cols>
    <col min="1" max="1" width="81.85546875" style="1" bestFit="1" customWidth="1"/>
    <col min="2" max="2" width="17.85546875" style="1" customWidth="1"/>
    <col min="3" max="3" width="14" style="1" bestFit="1" customWidth="1"/>
    <col min="4" max="4" width="15.85546875" style="1" customWidth="1"/>
    <col min="5" max="5" width="14.85546875" style="1" bestFit="1" customWidth="1"/>
    <col min="6" max="6" width="12.7109375" style="1" bestFit="1" customWidth="1"/>
    <col min="7" max="16384" width="9.140625" style="1"/>
  </cols>
  <sheetData>
    <row r="1" spans="1:6" x14ac:dyDescent="0.25">
      <c r="A1" s="27" t="s">
        <v>84</v>
      </c>
      <c r="B1" s="27"/>
      <c r="C1" s="27"/>
      <c r="D1" s="27"/>
      <c r="E1" s="27"/>
      <c r="F1" s="27"/>
    </row>
    <row r="2" spans="1:6" x14ac:dyDescent="0.25">
      <c r="A2" s="16"/>
      <c r="B2" s="16"/>
      <c r="C2" s="16"/>
      <c r="D2" s="16"/>
      <c r="E2" s="16"/>
      <c r="F2" s="16" t="s">
        <v>62</v>
      </c>
    </row>
    <row r="3" spans="1:6" s="2" customFormat="1" ht="14.25" x14ac:dyDescent="0.2">
      <c r="A3" s="4"/>
      <c r="B3" s="5" t="s">
        <v>60</v>
      </c>
      <c r="C3" s="5" t="s">
        <v>59</v>
      </c>
      <c r="D3" s="6" t="s">
        <v>58</v>
      </c>
      <c r="E3" s="5" t="s">
        <v>57</v>
      </c>
      <c r="F3" s="5" t="s">
        <v>56</v>
      </c>
    </row>
    <row r="4" spans="1:6" x14ac:dyDescent="0.25">
      <c r="A4" s="4" t="s">
        <v>44</v>
      </c>
      <c r="B4" s="8">
        <v>58777.191929510009</v>
      </c>
      <c r="C4" s="8">
        <v>60213.806867970001</v>
      </c>
      <c r="D4" s="8">
        <v>59955.630146279997</v>
      </c>
      <c r="E4" s="8">
        <v>64751.240944589998</v>
      </c>
      <c r="F4" s="8">
        <v>66909.487446269995</v>
      </c>
    </row>
    <row r="5" spans="1:6" x14ac:dyDescent="0.25">
      <c r="A5" s="7" t="s">
        <v>0</v>
      </c>
      <c r="B5" s="9">
        <v>47365.94</v>
      </c>
      <c r="C5" s="9">
        <v>48549.64</v>
      </c>
      <c r="D5" s="9">
        <v>48353.91</v>
      </c>
      <c r="E5" s="9">
        <v>52769.06</v>
      </c>
      <c r="F5" s="9">
        <v>54957.75</v>
      </c>
    </row>
    <row r="6" spans="1:6" x14ac:dyDescent="0.25">
      <c r="A6" s="7" t="s">
        <v>1</v>
      </c>
      <c r="B6" s="9">
        <v>22570.74</v>
      </c>
      <c r="C6" s="9">
        <v>22545.65</v>
      </c>
      <c r="D6" s="9">
        <v>22210.81</v>
      </c>
      <c r="E6" s="9">
        <v>22391.85</v>
      </c>
      <c r="F6" s="9">
        <v>22598.68</v>
      </c>
    </row>
    <row r="7" spans="1:6" x14ac:dyDescent="0.25">
      <c r="A7" s="7" t="s">
        <v>2</v>
      </c>
      <c r="B7" s="9">
        <v>22080.639999999999</v>
      </c>
      <c r="C7" s="9">
        <v>22042.5</v>
      </c>
      <c r="D7" s="9">
        <v>21704.09</v>
      </c>
      <c r="E7" s="9">
        <v>21883.119999999999</v>
      </c>
      <c r="F7" s="9">
        <v>22075.35</v>
      </c>
    </row>
    <row r="8" spans="1:6" x14ac:dyDescent="0.25">
      <c r="A8" s="7" t="s">
        <v>75</v>
      </c>
      <c r="B8" s="9">
        <v>490.1</v>
      </c>
      <c r="C8" s="9">
        <v>503.15</v>
      </c>
      <c r="D8" s="9">
        <v>506.72</v>
      </c>
      <c r="E8" s="9">
        <v>508.73</v>
      </c>
      <c r="F8" s="9">
        <v>523.33000000000004</v>
      </c>
    </row>
    <row r="9" spans="1:6" x14ac:dyDescent="0.25">
      <c r="A9" s="7" t="s">
        <v>3</v>
      </c>
      <c r="B9" s="9">
        <v>24795.200000000001</v>
      </c>
      <c r="C9" s="9">
        <v>26003.989999999998</v>
      </c>
      <c r="D9" s="9">
        <v>26143.1</v>
      </c>
      <c r="E9" s="9">
        <v>30377.21</v>
      </c>
      <c r="F9" s="9">
        <v>32359.07</v>
      </c>
    </row>
    <row r="10" spans="1:6" x14ac:dyDescent="0.25">
      <c r="A10" s="7" t="s">
        <v>4</v>
      </c>
      <c r="B10" s="9">
        <v>10708.33</v>
      </c>
      <c r="C10" s="9">
        <v>11039.44</v>
      </c>
      <c r="D10" s="9">
        <v>11058.18</v>
      </c>
      <c r="E10" s="9">
        <v>12435.78</v>
      </c>
      <c r="F10" s="9">
        <v>13285.26</v>
      </c>
    </row>
    <row r="11" spans="1:6" x14ac:dyDescent="0.25">
      <c r="A11" s="7" t="s">
        <v>76</v>
      </c>
      <c r="B11" s="9">
        <v>14086.87</v>
      </c>
      <c r="C11" s="9">
        <v>14964.55</v>
      </c>
      <c r="D11" s="9">
        <v>15084.92</v>
      </c>
      <c r="E11" s="9">
        <v>17941.43</v>
      </c>
      <c r="F11" s="9">
        <v>19073.810000000001</v>
      </c>
    </row>
    <row r="12" spans="1:6" x14ac:dyDescent="0.25">
      <c r="A12" s="7" t="s">
        <v>5</v>
      </c>
      <c r="B12" s="9">
        <v>11411.251929509999</v>
      </c>
      <c r="C12" s="9">
        <v>11664.16686797</v>
      </c>
      <c r="D12" s="9">
        <v>11601.720146279999</v>
      </c>
      <c r="E12" s="9">
        <v>11982.18094459</v>
      </c>
      <c r="F12" s="9">
        <v>11951.737446269999</v>
      </c>
    </row>
    <row r="13" spans="1:6" x14ac:dyDescent="0.25">
      <c r="A13" s="7" t="s">
        <v>1</v>
      </c>
      <c r="B13" s="15">
        <v>0</v>
      </c>
      <c r="C13" s="15">
        <v>0</v>
      </c>
      <c r="D13" s="15">
        <v>0</v>
      </c>
      <c r="E13" s="15">
        <v>0</v>
      </c>
      <c r="F13" s="15">
        <v>0</v>
      </c>
    </row>
    <row r="14" spans="1:6" x14ac:dyDescent="0.25">
      <c r="A14" s="7" t="s">
        <v>6</v>
      </c>
      <c r="B14" s="9">
        <v>11411.251929509999</v>
      </c>
      <c r="C14" s="9">
        <v>11664.16686797</v>
      </c>
      <c r="D14" s="9">
        <v>11601.720146279999</v>
      </c>
      <c r="E14" s="9">
        <v>11982.18094459</v>
      </c>
      <c r="F14" s="9">
        <v>11951.737446269999</v>
      </c>
    </row>
    <row r="15" spans="1:6" x14ac:dyDescent="0.25">
      <c r="A15" s="7" t="s">
        <v>7</v>
      </c>
      <c r="B15" s="9">
        <v>5380.6510291699997</v>
      </c>
      <c r="C15" s="9">
        <v>5424.8319420799999</v>
      </c>
      <c r="D15" s="9">
        <v>5479.7124746</v>
      </c>
      <c r="E15" s="9">
        <v>5769.5659115199996</v>
      </c>
      <c r="F15" s="9">
        <v>5685.1492478799992</v>
      </c>
    </row>
    <row r="16" spans="1:6" x14ac:dyDescent="0.25">
      <c r="A16" s="7" t="s">
        <v>10</v>
      </c>
      <c r="B16" s="9">
        <v>2751.48</v>
      </c>
      <c r="C16" s="9">
        <v>2792.72</v>
      </c>
      <c r="D16" s="9">
        <v>2877.4</v>
      </c>
      <c r="E16" s="9">
        <v>2908.76</v>
      </c>
      <c r="F16" s="9">
        <v>2767.1</v>
      </c>
    </row>
    <row r="17" spans="1:6" x14ac:dyDescent="0.25">
      <c r="A17" s="7" t="s">
        <v>77</v>
      </c>
      <c r="B17" s="9">
        <v>2629.1610291700003</v>
      </c>
      <c r="C17" s="9">
        <v>2632.1119420800001</v>
      </c>
      <c r="D17" s="9">
        <v>2602.3124745999999</v>
      </c>
      <c r="E17" s="9">
        <v>2860.8059115199999</v>
      </c>
      <c r="F17" s="9">
        <v>2918.0492478800002</v>
      </c>
    </row>
    <row r="18" spans="1:6" x14ac:dyDescent="0.25">
      <c r="A18" s="7" t="s">
        <v>11</v>
      </c>
      <c r="B18" s="9">
        <v>5484.4570858500001</v>
      </c>
      <c r="C18" s="9">
        <v>5702.5509816800004</v>
      </c>
      <c r="D18" s="9">
        <v>5620.6627070699997</v>
      </c>
      <c r="E18" s="9">
        <v>5725.8296003599999</v>
      </c>
      <c r="F18" s="9">
        <v>5782.2146612999995</v>
      </c>
    </row>
    <row r="19" spans="1:6" x14ac:dyDescent="0.25">
      <c r="A19" s="7" t="s">
        <v>12</v>
      </c>
      <c r="B19" s="9">
        <v>1160.5900000000001</v>
      </c>
      <c r="C19" s="9">
        <v>1149.83</v>
      </c>
      <c r="D19" s="9">
        <v>1149.83</v>
      </c>
      <c r="E19" s="9">
        <v>1160.56</v>
      </c>
      <c r="F19" s="9">
        <v>1160.56</v>
      </c>
    </row>
    <row r="20" spans="1:6" x14ac:dyDescent="0.25">
      <c r="A20" s="7" t="s">
        <v>78</v>
      </c>
      <c r="B20" s="9">
        <v>4323.8770858500002</v>
      </c>
      <c r="C20" s="9">
        <v>4552.7209816800005</v>
      </c>
      <c r="D20" s="9">
        <v>4470.8327070699997</v>
      </c>
      <c r="E20" s="9">
        <v>4565.2696003599995</v>
      </c>
      <c r="F20" s="9">
        <v>4621.6546613</v>
      </c>
    </row>
    <row r="21" spans="1:6" x14ac:dyDescent="0.25">
      <c r="A21" s="7" t="s">
        <v>13</v>
      </c>
      <c r="B21" s="9">
        <v>546.14381448999995</v>
      </c>
      <c r="C21" s="9">
        <v>536.78394420999996</v>
      </c>
      <c r="D21" s="9">
        <v>501.34496460999998</v>
      </c>
      <c r="E21" s="9">
        <v>486.78543271000001</v>
      </c>
      <c r="F21" s="9">
        <v>484.37353709000001</v>
      </c>
    </row>
    <row r="22" spans="1:6" x14ac:dyDescent="0.25">
      <c r="A22" s="7" t="s">
        <v>14</v>
      </c>
      <c r="B22" s="15">
        <v>0</v>
      </c>
      <c r="C22" s="15">
        <v>0</v>
      </c>
      <c r="D22" s="15">
        <v>0</v>
      </c>
      <c r="E22" s="15">
        <v>0</v>
      </c>
      <c r="F22" s="15">
        <v>0</v>
      </c>
    </row>
    <row r="23" spans="1:6" s="2" customFormat="1" x14ac:dyDescent="0.25">
      <c r="A23" s="7" t="s">
        <v>15</v>
      </c>
      <c r="B23" s="9">
        <v>546.14381448999995</v>
      </c>
      <c r="C23" s="9">
        <v>536.78394420999996</v>
      </c>
      <c r="D23" s="9">
        <v>501.34496460999998</v>
      </c>
      <c r="E23" s="9">
        <v>486.78543271000001</v>
      </c>
      <c r="F23" s="9">
        <v>484.37353709000001</v>
      </c>
    </row>
    <row r="24" spans="1:6" x14ac:dyDescent="0.25">
      <c r="A24" s="4" t="s">
        <v>45</v>
      </c>
      <c r="B24" s="8">
        <v>26440.39918235</v>
      </c>
      <c r="C24" s="8">
        <v>26347.021814520001</v>
      </c>
      <c r="D24" s="8">
        <v>27172.547185939999</v>
      </c>
      <c r="E24" s="8">
        <v>27468.844708700002</v>
      </c>
      <c r="F24" s="8">
        <v>28347.251505810003</v>
      </c>
    </row>
    <row r="25" spans="1:6" x14ac:dyDescent="0.25">
      <c r="A25" s="7" t="s">
        <v>16</v>
      </c>
      <c r="B25" s="9">
        <v>21486.22</v>
      </c>
      <c r="C25" s="9">
        <v>21632.42</v>
      </c>
      <c r="D25" s="9">
        <v>22363.17</v>
      </c>
      <c r="E25" s="9">
        <v>22520.46</v>
      </c>
      <c r="F25" s="9">
        <v>23045.33</v>
      </c>
    </row>
    <row r="26" spans="1:6" x14ac:dyDescent="0.25">
      <c r="A26" s="7" t="s">
        <v>1</v>
      </c>
      <c r="B26" s="9">
        <v>21486.22</v>
      </c>
      <c r="C26" s="9">
        <v>21632.42</v>
      </c>
      <c r="D26" s="9">
        <v>22363.17</v>
      </c>
      <c r="E26" s="9">
        <v>22520.46</v>
      </c>
      <c r="F26" s="9">
        <v>23045.33</v>
      </c>
    </row>
    <row r="27" spans="1:6" x14ac:dyDescent="0.25">
      <c r="A27" s="7" t="s">
        <v>6</v>
      </c>
      <c r="B27" s="15">
        <v>0</v>
      </c>
      <c r="C27" s="15">
        <v>0</v>
      </c>
      <c r="D27" s="15">
        <v>0</v>
      </c>
      <c r="E27" s="15">
        <v>0</v>
      </c>
      <c r="F27" s="15">
        <v>0</v>
      </c>
    </row>
    <row r="28" spans="1:6" x14ac:dyDescent="0.25">
      <c r="A28" s="7" t="s">
        <v>17</v>
      </c>
      <c r="B28" s="9">
        <v>4954.1791823499998</v>
      </c>
      <c r="C28" s="9">
        <v>4714.6018145200005</v>
      </c>
      <c r="D28" s="9">
        <v>4809.3771859400003</v>
      </c>
      <c r="E28" s="9">
        <v>4948.3847087000004</v>
      </c>
      <c r="F28" s="9">
        <v>5301.9215058099999</v>
      </c>
    </row>
    <row r="29" spans="1:6" x14ac:dyDescent="0.25">
      <c r="A29" s="7" t="s">
        <v>1</v>
      </c>
      <c r="B29" s="9">
        <v>3295.61</v>
      </c>
      <c r="C29" s="9">
        <v>3220.13</v>
      </c>
      <c r="D29" s="9">
        <v>3312.18</v>
      </c>
      <c r="E29" s="9">
        <v>3287.38</v>
      </c>
      <c r="F29" s="9">
        <v>3446.7</v>
      </c>
    </row>
    <row r="30" spans="1:6" x14ac:dyDescent="0.25">
      <c r="A30" s="7" t="s">
        <v>18</v>
      </c>
      <c r="B30" s="9">
        <v>2426.56</v>
      </c>
      <c r="C30" s="9">
        <v>2405.5</v>
      </c>
      <c r="D30" s="9">
        <v>2507.5</v>
      </c>
      <c r="E30" s="9">
        <v>2523.42</v>
      </c>
      <c r="F30" s="9">
        <v>2678.24</v>
      </c>
    </row>
    <row r="31" spans="1:6" x14ac:dyDescent="0.25">
      <c r="A31" s="7" t="s">
        <v>19</v>
      </c>
      <c r="B31" s="9">
        <v>869.05</v>
      </c>
      <c r="C31" s="9">
        <v>814.63</v>
      </c>
      <c r="D31" s="9">
        <v>804.68</v>
      </c>
      <c r="E31" s="9">
        <v>763.96</v>
      </c>
      <c r="F31" s="9">
        <v>768.46</v>
      </c>
    </row>
    <row r="32" spans="1:6" x14ac:dyDescent="0.25">
      <c r="A32" s="7" t="s">
        <v>13</v>
      </c>
      <c r="B32" s="15">
        <v>0</v>
      </c>
      <c r="C32" s="15">
        <v>0</v>
      </c>
      <c r="D32" s="15">
        <v>0</v>
      </c>
      <c r="E32" s="15">
        <v>0</v>
      </c>
      <c r="F32" s="15">
        <v>0</v>
      </c>
    </row>
    <row r="33" spans="1:6" x14ac:dyDescent="0.25">
      <c r="A33" s="7" t="s">
        <v>6</v>
      </c>
      <c r="B33" s="9">
        <v>1658.5691823499999</v>
      </c>
      <c r="C33" s="9">
        <v>1494.47181452</v>
      </c>
      <c r="D33" s="9">
        <v>1497.1971859399998</v>
      </c>
      <c r="E33" s="9">
        <v>1661.0047087000003</v>
      </c>
      <c r="F33" s="9">
        <v>1855.2215058100001</v>
      </c>
    </row>
    <row r="34" spans="1:6" x14ac:dyDescent="0.25">
      <c r="A34" s="7" t="s">
        <v>18</v>
      </c>
      <c r="B34" s="9">
        <v>301.65565304</v>
      </c>
      <c r="C34" s="9">
        <v>133.72442054000001</v>
      </c>
      <c r="D34" s="9">
        <v>121.20863721000001</v>
      </c>
      <c r="E34" s="9">
        <v>117.14541752</v>
      </c>
      <c r="F34" s="9">
        <v>110.31755130000001</v>
      </c>
    </row>
    <row r="35" spans="1:6" x14ac:dyDescent="0.25">
      <c r="A35" s="7" t="s">
        <v>19</v>
      </c>
      <c r="B35" s="9">
        <v>199.40267561000002</v>
      </c>
      <c r="C35" s="9">
        <v>195.81087844000001</v>
      </c>
      <c r="D35" s="9">
        <v>257.79800992999998</v>
      </c>
      <c r="E35" s="9">
        <v>412.24330372999998</v>
      </c>
      <c r="F35" s="9">
        <v>610.23291987000005</v>
      </c>
    </row>
    <row r="36" spans="1:6" s="2" customFormat="1" x14ac:dyDescent="0.25">
      <c r="A36" s="7" t="s">
        <v>13</v>
      </c>
      <c r="B36" s="9">
        <v>1157.5108536999999</v>
      </c>
      <c r="C36" s="9">
        <v>1164.9365155400001</v>
      </c>
      <c r="D36" s="9">
        <v>1118.1905387999998</v>
      </c>
      <c r="E36" s="9">
        <v>1131.6159874500001</v>
      </c>
      <c r="F36" s="9">
        <v>1134.67103464</v>
      </c>
    </row>
    <row r="37" spans="1:6" s="2" customFormat="1" ht="14.25" x14ac:dyDescent="0.2">
      <c r="A37" s="4" t="s">
        <v>46</v>
      </c>
      <c r="B37" s="8">
        <v>5423.5993734154699</v>
      </c>
      <c r="C37" s="8">
        <v>5501.2549761537102</v>
      </c>
      <c r="D37" s="8">
        <v>5429.5269783376007</v>
      </c>
      <c r="E37" s="8">
        <v>5472.8899942109001</v>
      </c>
      <c r="F37" s="8">
        <v>5599.6770874110898</v>
      </c>
    </row>
    <row r="38" spans="1:6" x14ac:dyDescent="0.25">
      <c r="A38" s="4" t="s">
        <v>47</v>
      </c>
      <c r="B38" s="8">
        <v>7633.1706220799997</v>
      </c>
      <c r="C38" s="8">
        <v>7054.0216496499997</v>
      </c>
      <c r="D38" s="8">
        <v>7191.5254008499996</v>
      </c>
      <c r="E38" s="8">
        <v>7045.5479808600003</v>
      </c>
      <c r="F38" s="8">
        <v>6996.92369082</v>
      </c>
    </row>
    <row r="39" spans="1:6" x14ac:dyDescent="0.25">
      <c r="A39" s="7" t="s">
        <v>20</v>
      </c>
      <c r="B39" s="9">
        <v>4805.9646371700001</v>
      </c>
      <c r="C39" s="9">
        <v>4221.6255512600001</v>
      </c>
      <c r="D39" s="9">
        <v>4298.9736372799998</v>
      </c>
      <c r="E39" s="9">
        <v>4232.0484298700003</v>
      </c>
      <c r="F39" s="9">
        <v>4174.5380437399999</v>
      </c>
    </row>
    <row r="40" spans="1:6" x14ac:dyDescent="0.25">
      <c r="A40" s="7" t="s">
        <v>21</v>
      </c>
      <c r="B40" s="9">
        <v>958.83598490999998</v>
      </c>
      <c r="C40" s="9">
        <v>951.31609838999998</v>
      </c>
      <c r="D40" s="9">
        <v>947.93176357000004</v>
      </c>
      <c r="E40" s="9">
        <v>855.19955099000003</v>
      </c>
      <c r="F40" s="9">
        <v>818.44564707999996</v>
      </c>
    </row>
    <row r="41" spans="1:6" x14ac:dyDescent="0.25">
      <c r="A41" s="7" t="s">
        <v>22</v>
      </c>
      <c r="B41" s="9">
        <v>1868.37</v>
      </c>
      <c r="C41" s="9">
        <v>1881.08</v>
      </c>
      <c r="D41" s="9">
        <v>1944.62</v>
      </c>
      <c r="E41" s="9">
        <v>1958.3</v>
      </c>
      <c r="F41" s="9">
        <v>2003.94</v>
      </c>
    </row>
    <row r="42" spans="1:6" s="2" customFormat="1" x14ac:dyDescent="0.25">
      <c r="A42" s="7" t="s">
        <v>23</v>
      </c>
      <c r="B42" s="15">
        <v>0</v>
      </c>
      <c r="C42" s="15">
        <v>0</v>
      </c>
      <c r="D42" s="15">
        <v>0</v>
      </c>
      <c r="E42" s="15">
        <v>0</v>
      </c>
      <c r="F42" s="15">
        <v>0</v>
      </c>
    </row>
    <row r="43" spans="1:6" x14ac:dyDescent="0.25">
      <c r="A43" s="4" t="s">
        <v>48</v>
      </c>
      <c r="B43" s="8">
        <v>216156.15634546932</v>
      </c>
      <c r="C43" s="8">
        <v>223827.78786563277</v>
      </c>
      <c r="D43" s="8">
        <v>219989.05214414472</v>
      </c>
      <c r="E43" s="8">
        <v>211287.73843311839</v>
      </c>
      <c r="F43" s="8">
        <v>207267.82005670789</v>
      </c>
    </row>
    <row r="44" spans="1:6" x14ac:dyDescent="0.25">
      <c r="A44" s="7" t="s">
        <v>24</v>
      </c>
      <c r="B44" s="9">
        <v>101740.97479112999</v>
      </c>
      <c r="C44" s="9">
        <v>107683.47123700001</v>
      </c>
      <c r="D44" s="9">
        <v>109687.22704892</v>
      </c>
      <c r="E44" s="9">
        <v>110279.07038593999</v>
      </c>
      <c r="F44" s="9">
        <v>104667.82282501001</v>
      </c>
    </row>
    <row r="45" spans="1:6" x14ac:dyDescent="0.25">
      <c r="A45" s="7" t="s">
        <v>25</v>
      </c>
      <c r="B45" s="9">
        <v>114123.31918584934</v>
      </c>
      <c r="C45" s="9">
        <v>115854.49703485274</v>
      </c>
      <c r="D45" s="10">
        <v>110020.59708822471</v>
      </c>
      <c r="E45" s="9">
        <v>100727.03476543838</v>
      </c>
      <c r="F45" s="9">
        <v>102316.00167848785</v>
      </c>
    </row>
    <row r="46" spans="1:6" x14ac:dyDescent="0.25">
      <c r="A46" s="7" t="s">
        <v>26</v>
      </c>
      <c r="B46" s="9">
        <v>34991.559848450001</v>
      </c>
      <c r="C46" s="9">
        <v>37173.286468959996</v>
      </c>
      <c r="D46" s="10">
        <v>44408.035490480004</v>
      </c>
      <c r="E46" s="9">
        <v>43735.321569829997</v>
      </c>
      <c r="F46" s="9">
        <v>47942.766143820001</v>
      </c>
    </row>
    <row r="47" spans="1:6" x14ac:dyDescent="0.25">
      <c r="A47" s="7" t="s">
        <v>27</v>
      </c>
      <c r="B47" s="9">
        <v>61569.591238593748</v>
      </c>
      <c r="C47" s="9">
        <v>62246.646432079018</v>
      </c>
      <c r="D47" s="10">
        <v>51151.605321038944</v>
      </c>
      <c r="E47" s="9">
        <v>44822.223240563246</v>
      </c>
      <c r="F47" s="9">
        <v>45297.679876635892</v>
      </c>
    </row>
    <row r="48" spans="1:6" x14ac:dyDescent="0.25">
      <c r="A48" s="7" t="s">
        <v>28</v>
      </c>
      <c r="B48" s="9">
        <v>17562.168098805589</v>
      </c>
      <c r="C48" s="9">
        <v>16434.564133813714</v>
      </c>
      <c r="D48" s="10">
        <v>14460.956276705761</v>
      </c>
      <c r="E48" s="9">
        <v>12169.489955045134</v>
      </c>
      <c r="F48" s="9">
        <v>9075.5556580319735</v>
      </c>
    </row>
    <row r="49" spans="1:6" x14ac:dyDescent="0.25">
      <c r="A49" s="7" t="s">
        <v>29</v>
      </c>
      <c r="B49" s="9">
        <v>291.86236848999999</v>
      </c>
      <c r="C49" s="9">
        <v>289.81959377999999</v>
      </c>
      <c r="D49" s="10">
        <v>281.22800699999999</v>
      </c>
      <c r="E49" s="9">
        <v>281.63328173999997</v>
      </c>
      <c r="F49" s="9">
        <v>283.99555321000003</v>
      </c>
    </row>
    <row r="50" spans="1:6" x14ac:dyDescent="0.25">
      <c r="A50" s="7" t="s">
        <v>30</v>
      </c>
      <c r="B50" s="15">
        <v>0</v>
      </c>
      <c r="C50" s="15">
        <v>0</v>
      </c>
      <c r="D50" s="15">
        <v>0</v>
      </c>
      <c r="E50" s="15">
        <v>0</v>
      </c>
      <c r="F50" s="15">
        <v>0</v>
      </c>
    </row>
    <row r="51" spans="1:6" x14ac:dyDescent="0.25">
      <c r="A51" s="7" t="s">
        <v>8</v>
      </c>
      <c r="B51" s="9">
        <v>185.47075050999999</v>
      </c>
      <c r="C51" s="9">
        <v>184.05028482</v>
      </c>
      <c r="D51" s="10">
        <v>184.78232032</v>
      </c>
      <c r="E51" s="9">
        <v>185.76138334999999</v>
      </c>
      <c r="F51" s="9">
        <v>189.46364255</v>
      </c>
    </row>
    <row r="52" spans="1:6" x14ac:dyDescent="0.25">
      <c r="A52" s="7" t="s">
        <v>9</v>
      </c>
      <c r="B52" s="15">
        <v>0</v>
      </c>
      <c r="C52" s="15">
        <v>0</v>
      </c>
      <c r="D52" s="15">
        <v>0</v>
      </c>
      <c r="E52" s="15">
        <v>0</v>
      </c>
      <c r="F52" s="15"/>
    </row>
    <row r="53" spans="1:6" s="2" customFormat="1" x14ac:dyDescent="0.25">
      <c r="A53" s="7" t="s">
        <v>31</v>
      </c>
      <c r="B53" s="15">
        <v>0</v>
      </c>
      <c r="C53" s="15">
        <v>0</v>
      </c>
      <c r="D53" s="15">
        <v>0</v>
      </c>
      <c r="E53" s="15">
        <v>0</v>
      </c>
      <c r="F53" s="15">
        <v>0</v>
      </c>
    </row>
    <row r="54" spans="1:6" x14ac:dyDescent="0.25">
      <c r="A54" s="4" t="s">
        <v>49</v>
      </c>
      <c r="B54" s="8">
        <v>132893.34356793872</v>
      </c>
      <c r="C54" s="8">
        <v>133137.69327758229</v>
      </c>
      <c r="D54" s="8">
        <v>130580.54326767624</v>
      </c>
      <c r="E54" s="8">
        <v>132718.96570684339</v>
      </c>
      <c r="F54" s="8">
        <v>137292.92768043274</v>
      </c>
    </row>
    <row r="55" spans="1:6" x14ac:dyDescent="0.25">
      <c r="A55" s="7" t="s">
        <v>32</v>
      </c>
      <c r="B55" s="9">
        <v>92551.579559587291</v>
      </c>
      <c r="C55" s="9">
        <v>92889.444871906468</v>
      </c>
      <c r="D55" s="9">
        <v>90367.051964501879</v>
      </c>
      <c r="E55" s="9">
        <v>94079.258635560836</v>
      </c>
      <c r="F55" s="9">
        <v>98100.860928499664</v>
      </c>
    </row>
    <row r="56" spans="1:6" x14ac:dyDescent="0.25">
      <c r="A56" s="7" t="s">
        <v>33</v>
      </c>
      <c r="B56" s="9">
        <v>24499.876267150023</v>
      </c>
      <c r="C56" s="9">
        <v>24017.917592184367</v>
      </c>
      <c r="D56" s="9">
        <v>24244.055320843254</v>
      </c>
      <c r="E56" s="9">
        <v>22458.12409821969</v>
      </c>
      <c r="F56" s="9">
        <v>22291.433004610084</v>
      </c>
    </row>
    <row r="57" spans="1:6" s="2" customFormat="1" x14ac:dyDescent="0.25">
      <c r="A57" s="7" t="s">
        <v>34</v>
      </c>
      <c r="B57" s="9">
        <v>15841.887741201417</v>
      </c>
      <c r="C57" s="9">
        <v>16230.330813491448</v>
      </c>
      <c r="D57" s="9">
        <v>15969.435982331108</v>
      </c>
      <c r="E57" s="9">
        <v>16181.582973062852</v>
      </c>
      <c r="F57" s="9">
        <v>16900.633747322994</v>
      </c>
    </row>
    <row r="58" spans="1:6" x14ac:dyDescent="0.25">
      <c r="A58" s="4" t="s">
        <v>86</v>
      </c>
      <c r="B58" s="8">
        <v>1093.2274577350215</v>
      </c>
      <c r="C58" s="8">
        <v>1078.6457635897837</v>
      </c>
      <c r="D58" s="8">
        <v>1022.4332875909155</v>
      </c>
      <c r="E58" s="8">
        <v>968.79126602407075</v>
      </c>
      <c r="F58" s="8">
        <v>988.56595818574544</v>
      </c>
    </row>
    <row r="59" spans="1:6" x14ac:dyDescent="0.25">
      <c r="A59" s="7" t="s">
        <v>35</v>
      </c>
      <c r="B59" s="9">
        <v>1025.4174577350216</v>
      </c>
      <c r="C59" s="9">
        <v>1011.1357635897836</v>
      </c>
      <c r="D59" s="9">
        <v>958.18328759091548</v>
      </c>
      <c r="E59" s="9">
        <v>908.51126602407078</v>
      </c>
      <c r="F59" s="9">
        <v>926.96595818574542</v>
      </c>
    </row>
    <row r="60" spans="1:6" s="2" customFormat="1" x14ac:dyDescent="0.25">
      <c r="A60" s="7" t="s">
        <v>80</v>
      </c>
      <c r="B60" s="9">
        <v>67.81</v>
      </c>
      <c r="C60" s="9">
        <v>67.510000000000005</v>
      </c>
      <c r="D60" s="9">
        <v>64.25</v>
      </c>
      <c r="E60" s="9">
        <v>60.28</v>
      </c>
      <c r="F60" s="9">
        <v>61.6</v>
      </c>
    </row>
    <row r="61" spans="1:6" x14ac:dyDescent="0.25">
      <c r="A61" s="4" t="s">
        <v>50</v>
      </c>
      <c r="B61" s="8">
        <f>SUM(B62,B66,B68,B69)</f>
        <v>109144.98667532543</v>
      </c>
      <c r="C61" s="8">
        <f t="shared" ref="C61:F61" si="0">SUM(C62,C66,C68,C69)</f>
        <v>106780.93963992402</v>
      </c>
      <c r="D61" s="8">
        <f t="shared" si="0"/>
        <v>106877.84486576753</v>
      </c>
      <c r="E61" s="8">
        <f t="shared" si="0"/>
        <v>105032.18577006775</v>
      </c>
      <c r="F61" s="8">
        <f t="shared" si="0"/>
        <v>102840.26162446049</v>
      </c>
    </row>
    <row r="62" spans="1:6" x14ac:dyDescent="0.25">
      <c r="A62" s="7" t="s">
        <v>36</v>
      </c>
      <c r="B62" s="9">
        <v>103753.38066566001</v>
      </c>
      <c r="C62" s="9">
        <v>102383.51442339979</v>
      </c>
      <c r="D62" s="9">
        <v>101383.84258147929</v>
      </c>
      <c r="E62" s="9">
        <v>101187.74539651169</v>
      </c>
      <c r="F62" s="9">
        <v>99370.846769699332</v>
      </c>
    </row>
    <row r="63" spans="1:6" x14ac:dyDescent="0.25">
      <c r="A63" s="7" t="s">
        <v>9</v>
      </c>
      <c r="B63" s="15">
        <v>0</v>
      </c>
      <c r="C63" s="15">
        <v>0</v>
      </c>
      <c r="D63" s="15"/>
      <c r="E63" s="15"/>
      <c r="F63" s="15">
        <v>0</v>
      </c>
    </row>
    <row r="64" spans="1:6" x14ac:dyDescent="0.25">
      <c r="A64" s="7" t="s">
        <v>37</v>
      </c>
      <c r="B64" s="9">
        <v>52857.318580427193</v>
      </c>
      <c r="C64" s="9">
        <v>52251.123391039844</v>
      </c>
      <c r="D64" s="9">
        <v>51602.537549119355</v>
      </c>
      <c r="E64" s="9">
        <v>52207.663330923744</v>
      </c>
      <c r="F64" s="9">
        <v>51099.729544214788</v>
      </c>
    </row>
    <row r="65" spans="1:6" x14ac:dyDescent="0.25">
      <c r="A65" s="7" t="s">
        <v>38</v>
      </c>
      <c r="B65" s="9">
        <v>50896.062085233236</v>
      </c>
      <c r="C65" s="9">
        <v>50132.391032359941</v>
      </c>
      <c r="D65" s="9">
        <v>49781.305032359931</v>
      </c>
      <c r="E65" s="9">
        <v>48980.082065587936</v>
      </c>
      <c r="F65" s="9">
        <v>48271.117225484544</v>
      </c>
    </row>
    <row r="66" spans="1:6" x14ac:dyDescent="0.25">
      <c r="A66" s="7" t="s">
        <v>81</v>
      </c>
      <c r="B66" s="9">
        <v>1867.4400509301831</v>
      </c>
      <c r="C66" s="9">
        <v>1836.4340432696354</v>
      </c>
      <c r="D66" s="9">
        <v>1723.1339016977975</v>
      </c>
      <c r="E66" s="9">
        <v>1719.9147324797755</v>
      </c>
      <c r="F66" s="9">
        <v>1699.2376466507133</v>
      </c>
    </row>
    <row r="67" spans="1:6" x14ac:dyDescent="0.25">
      <c r="A67" s="7" t="s">
        <v>9</v>
      </c>
      <c r="B67" s="9">
        <v>1850.463323194454</v>
      </c>
      <c r="C67" s="9">
        <v>1833.6279709290907</v>
      </c>
      <c r="D67" s="9">
        <v>1723.1339016977975</v>
      </c>
      <c r="E67" s="9">
        <v>1719.9147324797755</v>
      </c>
      <c r="F67" s="9">
        <v>1699.2376466507133</v>
      </c>
    </row>
    <row r="68" spans="1:6" x14ac:dyDescent="0.25">
      <c r="A68" s="7" t="s">
        <v>39</v>
      </c>
      <c r="B68" s="9">
        <v>251.97443532149677</v>
      </c>
      <c r="C68" s="9">
        <v>244.22688465218729</v>
      </c>
      <c r="D68" s="9">
        <v>241.69992488913707</v>
      </c>
      <c r="E68" s="9">
        <v>235.70840651290266</v>
      </c>
      <c r="F68" s="9">
        <v>240.74413586448384</v>
      </c>
    </row>
    <row r="69" spans="1:6" x14ac:dyDescent="0.25">
      <c r="A69" s="7" t="s">
        <v>40</v>
      </c>
      <c r="B69" s="9">
        <v>3272.1915234137496</v>
      </c>
      <c r="C69" s="9">
        <v>2316.7642886024128</v>
      </c>
      <c r="D69" s="9">
        <v>3529.1684577013007</v>
      </c>
      <c r="E69" s="9">
        <v>1888.8172345633852</v>
      </c>
      <c r="F69" s="9">
        <v>1529.433072245957</v>
      </c>
    </row>
    <row r="70" spans="1:6" x14ac:dyDescent="0.25">
      <c r="A70" s="7" t="s">
        <v>41</v>
      </c>
      <c r="B70" s="9">
        <v>211.88704964986766</v>
      </c>
      <c r="C70" s="9">
        <v>193.58534031832588</v>
      </c>
      <c r="D70" s="9">
        <v>180.02275708619945</v>
      </c>
      <c r="E70" s="9">
        <v>222.99629292661936</v>
      </c>
      <c r="F70" s="9">
        <v>225.80627754476001</v>
      </c>
    </row>
    <row r="71" spans="1:6" s="2" customFormat="1" x14ac:dyDescent="0.25">
      <c r="A71" s="7" t="s">
        <v>42</v>
      </c>
      <c r="B71" s="9">
        <v>3060.304473763882</v>
      </c>
      <c r="C71" s="9">
        <v>2123.1789482840868</v>
      </c>
      <c r="D71" s="9">
        <v>3349.1457006151013</v>
      </c>
      <c r="E71" s="9">
        <v>1665.8209416367658</v>
      </c>
      <c r="F71" s="9">
        <v>1303.626794701197</v>
      </c>
    </row>
    <row r="72" spans="1:6" x14ac:dyDescent="0.25">
      <c r="A72" s="4" t="s">
        <v>51</v>
      </c>
      <c r="B72" s="8">
        <v>557562.08515382442</v>
      </c>
      <c r="C72" s="8">
        <v>563941.17185502255</v>
      </c>
      <c r="D72" s="8">
        <v>558219.10327658697</v>
      </c>
      <c r="E72" s="8">
        <v>554746.20480441453</v>
      </c>
      <c r="F72" s="8">
        <v>556242.91505009797</v>
      </c>
    </row>
    <row r="73" spans="1:6" x14ac:dyDescent="0.25">
      <c r="A73" s="24" t="s">
        <v>53</v>
      </c>
      <c r="B73" s="25"/>
      <c r="C73" s="25"/>
      <c r="D73" s="25"/>
      <c r="E73" s="25"/>
      <c r="F73" s="26"/>
    </row>
    <row r="74" spans="1:6" x14ac:dyDescent="0.25">
      <c r="A74" s="4" t="s">
        <v>87</v>
      </c>
      <c r="B74" s="8">
        <f>SUM(B4,B24,B37,B38,B43,B54,B58)</f>
        <v>448417.08847849857</v>
      </c>
      <c r="C74" s="8">
        <f t="shared" ref="C74:F74" si="1">SUM(C4,C24,C37,C38,C43,C54,C58)</f>
        <v>457160.23221509857</v>
      </c>
      <c r="D74" s="8">
        <f t="shared" si="1"/>
        <v>451341.25841081952</v>
      </c>
      <c r="E74" s="8">
        <f t="shared" si="1"/>
        <v>449714.01903434674</v>
      </c>
      <c r="F74" s="8">
        <f t="shared" si="1"/>
        <v>453402.65342563746</v>
      </c>
    </row>
    <row r="75" spans="1:6" x14ac:dyDescent="0.25">
      <c r="A75" s="11" t="s">
        <v>54</v>
      </c>
      <c r="B75" s="12">
        <f>(B74/B72)*100</f>
        <v>80.424602105931555</v>
      </c>
      <c r="C75" s="12">
        <f t="shared" ref="C75:F75" si="2">(C74/C72)*100</f>
        <v>81.065234288768139</v>
      </c>
      <c r="D75" s="12">
        <f t="shared" si="2"/>
        <v>80.853782280394029</v>
      </c>
      <c r="E75" s="12">
        <f t="shared" si="2"/>
        <v>81.066623825376368</v>
      </c>
      <c r="F75" s="12">
        <f t="shared" si="2"/>
        <v>81.511627592560316</v>
      </c>
    </row>
    <row r="76" spans="1:6" x14ac:dyDescent="0.25">
      <c r="A76" s="13" t="s">
        <v>88</v>
      </c>
      <c r="B76" s="8">
        <v>109144.98667532543</v>
      </c>
      <c r="C76" s="8">
        <v>106780.93963992402</v>
      </c>
      <c r="D76" s="8">
        <v>106877.84486576753</v>
      </c>
      <c r="E76" s="8">
        <v>105032.18577006775</v>
      </c>
      <c r="F76" s="8">
        <v>102840.26162446049</v>
      </c>
    </row>
    <row r="77" spans="1:6" x14ac:dyDescent="0.25">
      <c r="A77" s="11" t="s">
        <v>54</v>
      </c>
      <c r="B77" s="12">
        <f>(B76/B72)*100</f>
        <v>19.575396100546129</v>
      </c>
      <c r="C77" s="12">
        <f t="shared" ref="C77:F77" si="3">(C76/C72)*100</f>
        <v>18.934765711231876</v>
      </c>
      <c r="D77" s="12">
        <f t="shared" si="3"/>
        <v>19.146217719605986</v>
      </c>
      <c r="E77" s="12">
        <f t="shared" si="3"/>
        <v>18.933376174623614</v>
      </c>
      <c r="F77" s="12">
        <f t="shared" si="3"/>
        <v>18.488372407439684</v>
      </c>
    </row>
    <row r="78" spans="1:6" x14ac:dyDescent="0.25">
      <c r="A78" s="14" t="s">
        <v>55</v>
      </c>
      <c r="B78" s="8">
        <f t="shared" ref="B78:E78" si="4">SUM(B6,B13,B26,B29, B58)</f>
        <v>48445.797457735025</v>
      </c>
      <c r="C78" s="8">
        <f t="shared" si="4"/>
        <v>48476.845763589779</v>
      </c>
      <c r="D78" s="8">
        <f t="shared" si="4"/>
        <v>48908.593287590913</v>
      </c>
      <c r="E78" s="8">
        <f t="shared" si="4"/>
        <v>49168.481266024064</v>
      </c>
      <c r="F78" s="8">
        <f>SUM(F6,F13,F26,F29, F58)</f>
        <v>50079.275958185746</v>
      </c>
    </row>
    <row r="79" spans="1:6" x14ac:dyDescent="0.25">
      <c r="A79" s="11" t="s">
        <v>54</v>
      </c>
      <c r="B79" s="12">
        <f>(B78/B72)*100</f>
        <v>8.6888615183310804</v>
      </c>
      <c r="C79" s="12">
        <f t="shared" ref="C79:F79" si="5">(C78/C72)*100</f>
        <v>8.5960820353177123</v>
      </c>
      <c r="D79" s="23">
        <f t="shared" si="5"/>
        <v>8.7615405851414643</v>
      </c>
      <c r="E79" s="12">
        <f t="shared" si="5"/>
        <v>8.8632388721540281</v>
      </c>
      <c r="F79" s="12">
        <f t="shared" si="5"/>
        <v>9.0031305753665851</v>
      </c>
    </row>
    <row r="80" spans="1:6" x14ac:dyDescent="0.25">
      <c r="A80" s="1" t="s">
        <v>61</v>
      </c>
      <c r="B80" s="3"/>
      <c r="C80" s="3"/>
      <c r="D80" s="3"/>
      <c r="E80" s="3"/>
      <c r="F80" s="3"/>
    </row>
    <row r="81" spans="1:1" x14ac:dyDescent="0.25">
      <c r="A81" s="17" t="s">
        <v>64</v>
      </c>
    </row>
    <row r="82" spans="1:1" x14ac:dyDescent="0.25">
      <c r="A82" s="17" t="s">
        <v>65</v>
      </c>
    </row>
    <row r="83" spans="1:1" x14ac:dyDescent="0.25">
      <c r="A83" s="17" t="s">
        <v>66</v>
      </c>
    </row>
    <row r="84" spans="1:1" x14ac:dyDescent="0.25">
      <c r="A84" s="17" t="s">
        <v>67</v>
      </c>
    </row>
    <row r="85" spans="1:1" x14ac:dyDescent="0.25">
      <c r="A85" s="18" t="s">
        <v>68</v>
      </c>
    </row>
    <row r="86" spans="1:1" x14ac:dyDescent="0.25">
      <c r="A86" s="17" t="s">
        <v>69</v>
      </c>
    </row>
    <row r="87" spans="1:1" x14ac:dyDescent="0.25">
      <c r="A87" s="19" t="s">
        <v>70</v>
      </c>
    </row>
    <row r="88" spans="1:1" x14ac:dyDescent="0.25">
      <c r="A88" s="18" t="s">
        <v>71</v>
      </c>
    </row>
    <row r="89" spans="1:1" x14ac:dyDescent="0.25">
      <c r="A89" s="17" t="s">
        <v>72</v>
      </c>
    </row>
    <row r="90" spans="1:1" x14ac:dyDescent="0.25">
      <c r="A90" s="20" t="s">
        <v>73</v>
      </c>
    </row>
    <row r="91" spans="1:1" x14ac:dyDescent="0.25">
      <c r="A91" s="21" t="s">
        <v>74</v>
      </c>
    </row>
  </sheetData>
  <mergeCells count="2">
    <mergeCell ref="A73:F73"/>
    <mergeCell ref="A1:F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Rs. Crore</vt:lpstr>
      <vt:lpstr>US$ Million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Acer</cp:lastModifiedBy>
  <dcterms:created xsi:type="dcterms:W3CDTF">2020-12-27T12:25:32Z</dcterms:created>
  <dcterms:modified xsi:type="dcterms:W3CDTF">2020-12-31T10:22:47Z</dcterms:modified>
</cp:coreProperties>
</file>